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115-2025 hřiště MŠ Předškolní\"/>
    </mc:Choice>
  </mc:AlternateContent>
  <xr:revisionPtr revIDLastSave="0" documentId="8_{408A1AED-C305-494D-BA80-9228BBF316DB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Pol'!$A$1:$Y$276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41" i="1"/>
  <c r="F41" i="1"/>
  <c r="G40" i="1"/>
  <c r="F40" i="1"/>
  <c r="G39" i="1"/>
  <c r="F39" i="1"/>
  <c r="G266" i="12"/>
  <c r="BA263" i="12"/>
  <c r="BA222" i="12"/>
  <c r="BA221" i="12"/>
  <c r="BA219" i="12"/>
  <c r="BA213" i="12"/>
  <c r="BA212" i="12"/>
  <c r="BA210" i="12"/>
  <c r="BA198" i="12"/>
  <c r="BA179" i="12"/>
  <c r="BA162" i="12"/>
  <c r="BA145" i="12"/>
  <c r="BA129" i="12"/>
  <c r="BA113" i="12"/>
  <c r="BA96" i="12"/>
  <c r="BA80" i="12"/>
  <c r="BA64" i="12"/>
  <c r="G9" i="12"/>
  <c r="M9" i="12" s="1"/>
  <c r="I9" i="12"/>
  <c r="K9" i="12"/>
  <c r="O9" i="12"/>
  <c r="Q9" i="12"/>
  <c r="Q8" i="12" s="1"/>
  <c r="V9" i="12"/>
  <c r="G10" i="12"/>
  <c r="I10" i="12"/>
  <c r="I8" i="12" s="1"/>
  <c r="K10" i="12"/>
  <c r="K8" i="12" s="1"/>
  <c r="M10" i="12"/>
  <c r="O10" i="12"/>
  <c r="O8" i="12" s="1"/>
  <c r="Q10" i="12"/>
  <c r="V10" i="12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V8" i="12" s="1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3" i="12"/>
  <c r="I43" i="12"/>
  <c r="K43" i="12"/>
  <c r="M43" i="12"/>
  <c r="O43" i="12"/>
  <c r="Q43" i="12"/>
  <c r="V43" i="12"/>
  <c r="G52" i="12"/>
  <c r="G53" i="12"/>
  <c r="I53" i="12"/>
  <c r="I52" i="12" s="1"/>
  <c r="K53" i="12"/>
  <c r="K52" i="12" s="1"/>
  <c r="M53" i="12"/>
  <c r="O53" i="12"/>
  <c r="Q53" i="12"/>
  <c r="Q52" i="12" s="1"/>
  <c r="V53" i="12"/>
  <c r="G69" i="12"/>
  <c r="I69" i="12"/>
  <c r="K69" i="12"/>
  <c r="M69" i="12"/>
  <c r="O69" i="12"/>
  <c r="Q69" i="12"/>
  <c r="V69" i="12"/>
  <c r="V52" i="12" s="1"/>
  <c r="G85" i="12"/>
  <c r="I85" i="12"/>
  <c r="K85" i="12"/>
  <c r="M85" i="12"/>
  <c r="O85" i="12"/>
  <c r="Q85" i="12"/>
  <c r="V85" i="12"/>
  <c r="G101" i="12"/>
  <c r="M101" i="12" s="1"/>
  <c r="I101" i="12"/>
  <c r="K101" i="12"/>
  <c r="O101" i="12"/>
  <c r="Q101" i="12"/>
  <c r="V101" i="12"/>
  <c r="G118" i="12"/>
  <c r="M118" i="12" s="1"/>
  <c r="I118" i="12"/>
  <c r="K118" i="12"/>
  <c r="O118" i="12"/>
  <c r="Q118" i="12"/>
  <c r="V118" i="12"/>
  <c r="G134" i="12"/>
  <c r="I134" i="12"/>
  <c r="K134" i="12"/>
  <c r="M134" i="12"/>
  <c r="O134" i="12"/>
  <c r="Q134" i="12"/>
  <c r="V134" i="12"/>
  <c r="G150" i="12"/>
  <c r="I150" i="12"/>
  <c r="K150" i="12"/>
  <c r="M150" i="12"/>
  <c r="O150" i="12"/>
  <c r="Q150" i="12"/>
  <c r="V150" i="12"/>
  <c r="G169" i="12"/>
  <c r="I169" i="12"/>
  <c r="K169" i="12"/>
  <c r="M169" i="12"/>
  <c r="O169" i="12"/>
  <c r="O52" i="12" s="1"/>
  <c r="Q169" i="12"/>
  <c r="V169" i="12"/>
  <c r="G188" i="12"/>
  <c r="I188" i="12"/>
  <c r="K188" i="12"/>
  <c r="M188" i="12"/>
  <c r="O188" i="12"/>
  <c r="Q188" i="12"/>
  <c r="V188" i="12"/>
  <c r="G207" i="12"/>
  <c r="M207" i="12" s="1"/>
  <c r="I207" i="12"/>
  <c r="K207" i="12"/>
  <c r="O207" i="12"/>
  <c r="Q207" i="12"/>
  <c r="V207" i="12"/>
  <c r="G216" i="12"/>
  <c r="I216" i="12"/>
  <c r="K216" i="12"/>
  <c r="M216" i="12"/>
  <c r="O216" i="12"/>
  <c r="Q216" i="12"/>
  <c r="V216" i="12"/>
  <c r="G226" i="12"/>
  <c r="O226" i="12"/>
  <c r="V226" i="12"/>
  <c r="G227" i="12"/>
  <c r="I227" i="12"/>
  <c r="I226" i="12" s="1"/>
  <c r="K227" i="12"/>
  <c r="K226" i="12" s="1"/>
  <c r="M227" i="12"/>
  <c r="M226" i="12" s="1"/>
  <c r="O227" i="12"/>
  <c r="Q227" i="12"/>
  <c r="Q226" i="12" s="1"/>
  <c r="V227" i="12"/>
  <c r="K229" i="12"/>
  <c r="G230" i="12"/>
  <c r="G229" i="12" s="1"/>
  <c r="I230" i="12"/>
  <c r="I229" i="12" s="1"/>
  <c r="K230" i="12"/>
  <c r="M230" i="12"/>
  <c r="O230" i="12"/>
  <c r="Q230" i="12"/>
  <c r="Q229" i="12" s="1"/>
  <c r="V230" i="12"/>
  <c r="G233" i="12"/>
  <c r="M233" i="12" s="1"/>
  <c r="I233" i="12"/>
  <c r="K233" i="12"/>
  <c r="O233" i="12"/>
  <c r="O229" i="12" s="1"/>
  <c r="Q233" i="12"/>
  <c r="V233" i="12"/>
  <c r="V229" i="12" s="1"/>
  <c r="G236" i="12"/>
  <c r="M236" i="12" s="1"/>
  <c r="I236" i="12"/>
  <c r="K236" i="12"/>
  <c r="O236" i="12"/>
  <c r="Q236" i="12"/>
  <c r="V236" i="12"/>
  <c r="G238" i="12"/>
  <c r="I238" i="12"/>
  <c r="K238" i="12"/>
  <c r="M238" i="12"/>
  <c r="O238" i="12"/>
  <c r="Q238" i="12"/>
  <c r="V238" i="12"/>
  <c r="M240" i="12"/>
  <c r="Q240" i="12"/>
  <c r="G241" i="12"/>
  <c r="G240" i="12" s="1"/>
  <c r="I241" i="12"/>
  <c r="I240" i="12" s="1"/>
  <c r="K241" i="12"/>
  <c r="K240" i="12" s="1"/>
  <c r="M241" i="12"/>
  <c r="O241" i="12"/>
  <c r="O240" i="12" s="1"/>
  <c r="Q241" i="12"/>
  <c r="V241" i="12"/>
  <c r="V240" i="12" s="1"/>
  <c r="I242" i="12"/>
  <c r="G243" i="12"/>
  <c r="M243" i="12" s="1"/>
  <c r="I243" i="12"/>
  <c r="K243" i="12"/>
  <c r="K242" i="12" s="1"/>
  <c r="O243" i="12"/>
  <c r="O242" i="12" s="1"/>
  <c r="Q243" i="12"/>
  <c r="V243" i="12"/>
  <c r="V242" i="12" s="1"/>
  <c r="G245" i="12"/>
  <c r="I245" i="12"/>
  <c r="K245" i="12"/>
  <c r="M245" i="12"/>
  <c r="O245" i="12"/>
  <c r="Q245" i="12"/>
  <c r="Q242" i="12" s="1"/>
  <c r="V245" i="12"/>
  <c r="G248" i="12"/>
  <c r="M248" i="12" s="1"/>
  <c r="I248" i="12"/>
  <c r="K248" i="12"/>
  <c r="O248" i="12"/>
  <c r="Q248" i="12"/>
  <c r="V248" i="12"/>
  <c r="G249" i="12"/>
  <c r="I249" i="12"/>
  <c r="K249" i="12"/>
  <c r="M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I251" i="12"/>
  <c r="K251" i="12"/>
  <c r="M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I253" i="12"/>
  <c r="Q253" i="12"/>
  <c r="G254" i="12"/>
  <c r="I254" i="12"/>
  <c r="K254" i="12"/>
  <c r="K253" i="12" s="1"/>
  <c r="M254" i="12"/>
  <c r="M253" i="12" s="1"/>
  <c r="O254" i="12"/>
  <c r="O253" i="12" s="1"/>
  <c r="Q254" i="12"/>
  <c r="V254" i="12"/>
  <c r="V253" i="12" s="1"/>
  <c r="G260" i="12"/>
  <c r="I260" i="12"/>
  <c r="K260" i="12"/>
  <c r="M260" i="12"/>
  <c r="O260" i="12"/>
  <c r="Q260" i="12"/>
  <c r="V260" i="12"/>
  <c r="G264" i="12"/>
  <c r="I264" i="12"/>
  <c r="K264" i="12"/>
  <c r="M264" i="12"/>
  <c r="O264" i="12"/>
  <c r="Q264" i="12"/>
  <c r="V264" i="12"/>
  <c r="AE266" i="12"/>
  <c r="AF266" i="12"/>
  <c r="I20" i="1"/>
  <c r="I19" i="1"/>
  <c r="I18" i="1"/>
  <c r="I17" i="1"/>
  <c r="I16" i="1"/>
  <c r="I56" i="1"/>
  <c r="J55" i="1" s="1"/>
  <c r="J51" i="1"/>
  <c r="J50" i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53" i="1"/>
  <c r="J54" i="1"/>
  <c r="J49" i="1"/>
  <c r="J56" i="1" s="1"/>
  <c r="A26" i="1"/>
  <c r="G26" i="1"/>
  <c r="G28" i="1"/>
  <c r="G23" i="1"/>
  <c r="M52" i="12"/>
  <c r="M229" i="12"/>
  <c r="M8" i="12"/>
  <c r="M242" i="12"/>
  <c r="G8" i="12"/>
  <c r="G242" i="12"/>
  <c r="I21" i="1"/>
  <c r="I39" i="1"/>
  <c r="I42" i="1" s="1"/>
  <c r="J41" i="1" s="1"/>
  <c r="J40" i="1" l="1"/>
  <c r="A23" i="1"/>
  <c r="J39" i="1"/>
  <c r="J42" i="1" s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1C43C81C-69A9-4323-BF42-F64735A0889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888A4EA-B8C9-4814-93F9-0CDFA650D6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<sst xmlns="http://schemas.openxmlformats.org/spreadsheetml/2006/main" count="949" uniqueCount="318">
  <si>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</si>
  <si>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</si>
  <si>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</si>
  <si>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</si>
  <si>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</si>
  <si>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</si>
  <si>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</si>
  <si>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</si>
  <si>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</si>
  <si>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</si>
  <si>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</si>
  <si>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</si>
  <si>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</si>
  <si>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</si>
  <si>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</si>
  <si>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</si>
  <si>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</si>
  <si>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</si>
  <si>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</si>
  <si>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</si>
  <si>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</si>
  <si>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</si>
  <si>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</si>
  <si>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</si>
  <si>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</si>
  <si>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</si>
  <si>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</si>
  <si>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</si>
  <si>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</si>
  <si>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</si>
  <si>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</si>
  <si>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</si>
  <si>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</si>
  <si>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</si>
  <si>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</si>
  <si>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</si>
  <si>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</si>
  <si>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</si>
  <si>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</si>
  <si>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</si>
  <si>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</si>
  <si>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</si>
  <si>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</si>
  <si>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</si>
  <si>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</si>
  <si>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</si>
  <si>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Vybavení zahrady</t>
  </si>
  <si>
    <t>Objekt:</t>
  </si>
  <si>
    <t>Rozpočet:</t>
  </si>
  <si>
    <t>W115-2025</t>
  </si>
  <si>
    <t>MŠ Předškolní 1, Ostrava - Výškovice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</si>
  <si>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</si>
  <si>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</si>
  <si>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</si>
  <si>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</si>
  <si>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</si>
  <si>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</si>
  <si>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</si>
  <si>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38-1</t>
  </si>
  <si>
    <t>Herní prvky</t>
  </si>
  <si>
    <t>5</t>
  </si>
  <si>
    <t>Komunikace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</si>
  <si>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</si>
  <si>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</si>
  <si>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</si>
  <si>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</si>
  <si>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</si>
  <si>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</si>
  <si>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</si>
  <si>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</si>
  <si>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</si>
  <si>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</si>
  <si>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</si>
  <si>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</si>
  <si>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</si>
  <si>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</si>
  <si>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</si>
  <si>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</si>
  <si>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</si>
  <si>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</si>
  <si>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</si>
  <si>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</si>
  <si>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</si>
  <si>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</si>
  <si>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</si>
  <si>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</si>
  <si>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</si>
  <si>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</si>
  <si>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</si>
  <si>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</si>
  <si>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</si>
  <si>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</si>
  <si>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</si>
  <si>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</si>
  <si>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</si>
  <si>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</si>
  <si>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</si>
  <si>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</si>
  <si>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</si>
  <si>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</si>
  <si>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</si>
  <si>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</si>
  <si>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25/ II</t>
  </si>
  <si>
    <t>Práce</t>
  </si>
  <si>
    <t>Běžná</t>
  </si>
  <si>
    <t>POL1_</t>
  </si>
  <si>
    <t>113107530R00</t>
  </si>
  <si>
    <t>Odstranění podkladu pl. 50 m2,kam.drcené tl.30 cm</t>
  </si>
  <si>
    <t>113204111R00</t>
  </si>
  <si>
    <t>Vytrhání obrubníků zahradních</t>
  </si>
  <si>
    <t>m</t>
  </si>
  <si>
    <t>15+36,8</t>
  </si>
  <si>
    <t>VV</t>
  </si>
  <si>
    <t>121101103R00</t>
  </si>
  <si>
    <t>Sejmutí ornice s přemístěním přes 100 do 250 m</t>
  </si>
  <si>
    <t>m3</t>
  </si>
  <si>
    <t>173*0,15</t>
  </si>
  <si>
    <t>122201101R00</t>
  </si>
  <si>
    <t>Odkopávky nezapažené v hor. 3 do 100 m3</t>
  </si>
  <si>
    <t>pro nový prvek č.2 : 46*0,1</t>
  </si>
  <si>
    <t>122201109R00</t>
  </si>
  <si>
    <t>Příplatek za lepivost - odkopávky v hor. 3</t>
  </si>
  <si>
    <t>162301101R00</t>
  </si>
  <si>
    <t>Vodorovné přemístění ornice z hor.1-4 do 500 m</t>
  </si>
  <si>
    <t>z meziskládky pro zpěné použití : 25,95</t>
  </si>
  <si>
    <t>162701105R00</t>
  </si>
  <si>
    <t>Vodorovné přemístění výkopku z hor.1-4 do 10000 m</t>
  </si>
  <si>
    <t>162701109R00</t>
  </si>
  <si>
    <t>Příplatek k vod. přemístění hor.1-4 za další 1 km</t>
  </si>
  <si>
    <t>4,6*10</t>
  </si>
  <si>
    <t>167101101R00</t>
  </si>
  <si>
    <t>Nakládání ornice z hor. 1 ÷ 4 v množství do 100 m3</t>
  </si>
  <si>
    <t>181006112R00</t>
  </si>
  <si>
    <t>Rozprostření zemin v rov./sklonu 1:5, tl. do 15 cm</t>
  </si>
  <si>
    <t>doplnění zeminy v místě bouraného obrubníku : 7</t>
  </si>
  <si>
    <t>doplnění zeminy v místě demontované naučné stezky : 61</t>
  </si>
  <si>
    <t>181006113R00</t>
  </si>
  <si>
    <t>Rozprostření zemin v rov./sklonu 1:5, tl. do 20 cm</t>
  </si>
  <si>
    <t>doplnění zeminy v místě bouraného chodníku : 36,6</t>
  </si>
  <si>
    <t>182001122R00</t>
  </si>
  <si>
    <t>Plošná úprava terénu, nerovnosti do 15 cm svah 1:2</t>
  </si>
  <si>
    <t>v místě demontované naučné stezce : 61</t>
  </si>
  <si>
    <t>v místě osazení prvku č.2 : 8</t>
  </si>
  <si>
    <t>183403153R00</t>
  </si>
  <si>
    <t>Obdělání půdy hrabáním, v rovině</t>
  </si>
  <si>
    <t>185803211R00</t>
  </si>
  <si>
    <t>Uválcování trávníku v rovině</t>
  </si>
  <si>
    <t>199000002R00</t>
  </si>
  <si>
    <t>Poplatek za odběr horniny tř. 1- 4 k rekultivaci, č. dle katal. odpadů 17 05 04</t>
  </si>
  <si>
    <t>564541111R00</t>
  </si>
  <si>
    <t>Zřízení podsypu/podkladu ze sypaniny tl. 12 cm</t>
  </si>
  <si>
    <t>doplnění zeminy pro dopadovou plochu : 173</t>
  </si>
  <si>
    <t>180400020RA0</t>
  </si>
  <si>
    <t>Založení trávníku parkového v rovině s dodáním osiva</t>
  </si>
  <si>
    <t>Agregovaná položka</t>
  </si>
  <si>
    <t>POL2_</t>
  </si>
  <si>
    <t>v místě bouraného chodníku : 36,6</t>
  </si>
  <si>
    <t>v místě bouraného obrubníku : 7</t>
  </si>
  <si>
    <t>v místě bourané naučné stezce : 61</t>
  </si>
  <si>
    <t>v místě prvku č.2 : 8</t>
  </si>
  <si>
    <t>5832012R</t>
  </si>
  <si>
    <t>Zemina zahradní</t>
  </si>
  <si>
    <t>t</t>
  </si>
  <si>
    <t>SPCM</t>
  </si>
  <si>
    <t>Specifikace</t>
  </si>
  <si>
    <t>POL3_</t>
  </si>
  <si>
    <t>36,6*0,2*1,7*1,1</t>
  </si>
  <si>
    <t>7*0,15*1,7*1,1</t>
  </si>
  <si>
    <t>61*0,15*1,7*1,1</t>
  </si>
  <si>
    <t>Mezisoučet</t>
  </si>
  <si>
    <t>doplnění zeminy pro dopadovou plochu : 173*0,12*1,7*1,1</t>
  </si>
  <si>
    <t>stávající ornice pro zpětné použití : -25,95*1,7</t>
  </si>
  <si>
    <t>38-1-001.RXX</t>
  </si>
  <si>
    <t>D+M dopravní prostředek JEEP</t>
  </si>
  <si>
    <t>soub</t>
  </si>
  <si>
    <t>Vlastní</t>
  </si>
  <si>
    <t>Indiv</t>
  </si>
  <si>
    <t>Kompletní provedení a dodávka dle PD a TZ..</t>
  </si>
  <si>
    <t>POP</t>
  </si>
  <si>
    <t/>
  </si>
  <si>
    <t>Vybavení: 1x volant, 2x lavice, bočnice</t>
  </si>
  <si>
    <t>Rozměry prvku (d x š x v): 100 x 190 x 110 cm</t>
  </si>
  <si>
    <t>Dopadová plocha (d x š): 400 x 500 cm</t>
  </si>
  <si>
    <t>Dopadová plocha (m2): 20 m2</t>
  </si>
  <si>
    <t>Výška volného pádu: 30 cm</t>
  </si>
  <si>
    <t>Materiál výrobků:</t>
  </si>
  <si>
    <t>Nerezový spojovací materiál: spojovací prvky - šrouby, matice, podložky z nerezové oceli.</t>
  </si>
  <si>
    <t>HPL desky: HPL materiál odolný proti UV záření, netoxický, recyklovatelný, nerozbitný a chemicky odolný.</t>
  </si>
  <si>
    <t>Pozinkovaná ocel: Pozinkované ocelové prvky.</t>
  </si>
  <si>
    <t>Prášková barva: Pozinkovaná ocel je ošetřena práškovou vypalovací barvou.</t>
  </si>
  <si>
    <t>Základové k-ce a kotvení: Výkopové a základové práce součástí dodávky prvků dle pokynů výrobce</t>
  </si>
  <si>
    <t>"1" : 1</t>
  </si>
  <si>
    <t>38-1-002.RXX</t>
  </si>
  <si>
    <t>D+M dopravní prostředek VLÁČEK</t>
  </si>
  <si>
    <t>Vybavení	1x mašinka s tunelem, 2x vagónek se střechou, 1x vagónek bez střechy</t>
  </si>
  <si>
    <t>Rozměry prvku (d x š x v): 850 x 100 x 140 cm</t>
  </si>
  <si>
    <t>Dopadová plocha (d x š): 1150 x 400 cm</t>
  </si>
  <si>
    <t>Dopadová plocha (m2): 46 m2</t>
  </si>
  <si>
    <t>Výška volného pádu: 50 cm</t>
  </si>
  <si>
    <t>"2" : 1</t>
  </si>
  <si>
    <t>38-1-003.RXX</t>
  </si>
  <si>
    <t>D+M dopravní prostředek HASIČI</t>
  </si>
  <si>
    <t>Vybavení: 1x volant, 1x lavice, 1x lanový tunel, edukační prvky, bočnice</t>
  </si>
  <si>
    <t>Rozměry prvku (d x š x v): 250 x 110 x 120 cm</t>
  </si>
  <si>
    <t>Dopadová plocha (d x š): 550 x 410 cm</t>
  </si>
  <si>
    <t>Dopadová plocha (m2): 22,55 m2</t>
  </si>
  <si>
    <t>Výška volného pádu: 100 cm</t>
  </si>
  <si>
    <t>"3" : 1</t>
  </si>
  <si>
    <t>38-1-004.RXX</t>
  </si>
  <si>
    <t>D+M dopravní prostředek POLICIE</t>
  </si>
  <si>
    <t>Rozměry prvku (d x š x v): 110 x 250 x 110 cm</t>
  </si>
  <si>
    <t>Dopadová plocha (d x š): 410 x 550 cm</t>
  </si>
  <si>
    <t>"4" : 1</t>
  </si>
  <si>
    <t>38-1-005.RXX</t>
  </si>
  <si>
    <t>D+M dopravní prostředek ZMRZLINÁŘSKÉ AUTO</t>
  </si>
  <si>
    <t>Vybavení: 1x volant, 2x lavice, edukační prvky, bočnice</t>
  </si>
  <si>
    <t>Rozměry prvku (d x š x v): 120 x 220 x 130 cm</t>
  </si>
  <si>
    <t>Dopadová plocha (d x š): 320 x 520 cm</t>
  </si>
  <si>
    <t>Dopadová plocha (m2): 16,64 m2</t>
  </si>
  <si>
    <t>"5" : 1</t>
  </si>
  <si>
    <t>38-1-006.RXX</t>
  </si>
  <si>
    <t>D+M herní prvek KOMBINOVANÁ SESTAVA</t>
  </si>
  <si>
    <t>Vybavení: 2x skluzavka, 1x kolmý lanový výlez, 1x šikmý most, edukační prvky, bočnice</t>
  </si>
  <si>
    <t>Rozměry prvku (d x š x v): 428 x 224 x 169 cm</t>
  </si>
  <si>
    <t>Dopadová plocha (d x š): 778 x 574 cm</t>
  </si>
  <si>
    <t>Dopadová plocha (m2): 31 m2</t>
  </si>
  <si>
    <t>Výška volného pádu: 90 cm</t>
  </si>
  <si>
    <t>"6" : 1</t>
  </si>
  <si>
    <t>38-1-007.RXX</t>
  </si>
  <si>
    <t xml:space="preserve">D+M herní prvek JÍDELNÍ SET </t>
  </si>
  <si>
    <t>Vybavení: 2x lavice, 1x stůl</t>
  </si>
  <si>
    <t>Rozměry prvku (d x š x v): 115 x 100 x 55 cm</t>
  </si>
  <si>
    <t>Dopadová plocha (d x š): 415 x 400 cm</t>
  </si>
  <si>
    <t>Dopadová plocha (m2): 15 m2</t>
  </si>
  <si>
    <t>Výška volného pádu: 55 cm</t>
  </si>
  <si>
    <t>Dovybavení podia zahradní pergoly.</t>
  </si>
  <si>
    <t>7 : 2</t>
  </si>
  <si>
    <t>38-1-008.RXX</t>
  </si>
  <si>
    <t>D+M herní prvek EDUKAČNÍ TABULE závod s autem</t>
  </si>
  <si>
    <t>Vybavení: 2x ocelový sloupek, 1x deska HDP</t>
  </si>
  <si>
    <t>Rozměry prvku (d x š x v): 13 x 90 x 125 cm</t>
  </si>
  <si>
    <t>Dopadová plocha (d x š): 313 x 390 cm</t>
  </si>
  <si>
    <t>Dopadová plocha (m2): 11 m2</t>
  </si>
  <si>
    <t>Položka zahrnuje částečné rozebrání chodníku z bet. dlaždic pro základové patky.</t>
  </si>
  <si>
    <t>"8" : 1</t>
  </si>
  <si>
    <t>38-1-009.RXX</t>
  </si>
  <si>
    <t>D+M herní prvek EDUKAČNÍ TABULE banka</t>
  </si>
  <si>
    <t>Vybavení: 2x ocelový sloupek, 1x deska HDPE</t>
  </si>
  <si>
    <t>Rozměry prvku (d x š x v): 20 x 90 x 125 cm</t>
  </si>
  <si>
    <t>Dopadová plocha (d x š): 320 x 390 cm</t>
  </si>
  <si>
    <t>"9" : 1</t>
  </si>
  <si>
    <t>38-1-020.RXX</t>
  </si>
  <si>
    <t>D+M Dopadová plocha prorůstající koberec bez voštinové podložky</t>
  </si>
  <si>
    <t>Jedná se o voštinový umělý trávník, který umožňuje prorůstání  travního drnu a to v poměru tráva přírodní 25% tráva umělá 75% .</t>
  </si>
  <si>
    <t>•	Srovnaný  zhutněny rostlý  terén</t>
  </si>
  <si>
    <t>•	Pádová rohož z PE pěny dle  výšky  pádu prosypaná travním substrátem                                         tl .30 mm</t>
  </si>
  <si>
    <t>•	Hybrydní tráva,25%Přírodní a 75% umělá tráva. Velikost prorůstajícího otvoru 15x36mm,                          		tl.18 mm</t>
  </si>
  <si>
    <t>Cena zahrnuje zemní práce.</t>
  </si>
  <si>
    <t>38-1-021.RXX</t>
  </si>
  <si>
    <t>D+M Dopadová plocha prorůstající koberec s voštinovou podložkou</t>
  </si>
  <si>
    <t>5-001.RXX</t>
  </si>
  <si>
    <t>Úprava chodníku - dopravní hřiště</t>
  </si>
  <si>
    <t>Odstranění přerostlého trávníku podél obrubníků v páse 0,3 m (zamezení zarůstání obrub).</t>
  </si>
  <si>
    <t>96-001.RXX</t>
  </si>
  <si>
    <t>Kompletní demontáž lanového mostu vč. odvozu a likvidace na skládce</t>
  </si>
  <si>
    <t>kus</t>
  </si>
  <si>
    <t>Položka zahrnuje případné zemní práce a bourání základů.</t>
  </si>
  <si>
    <t>96-002.RXX</t>
  </si>
  <si>
    <t>Kompletní demontáž prohazovadla kanonýrek vč. odvozu a likvidace na skládce</t>
  </si>
  <si>
    <t>"10" : 1</t>
  </si>
  <si>
    <t>96-003.RXX</t>
  </si>
  <si>
    <t>Kompletní odstranění naučné stezky (konstrukce, kamínek, kůra, pryž, hlína aj.) vč. odvozu a likvidace na skládce</t>
  </si>
  <si>
    <t>1*39,1</t>
  </si>
  <si>
    <t>96-004.RXX</t>
  </si>
  <si>
    <t>Kompletní odstranění domečku s verandou 21 m2 vč. odvozu a likvidace na skládce</t>
  </si>
  <si>
    <t>998231311R00</t>
  </si>
  <si>
    <t xml:space="preserve">Přesun hmot </t>
  </si>
  <si>
    <t>Přesun hmot</t>
  </si>
  <si>
    <t>POL7_</t>
  </si>
  <si>
    <t>979999973R00</t>
  </si>
  <si>
    <t>Poplatek za uložení, zemina a kamení, (skup.170504) (A kvalita)</t>
  </si>
  <si>
    <t>Odkaz na dem. hmot. položky pořadí 2 : 12,14400</t>
  </si>
  <si>
    <t>979999981R00</t>
  </si>
  <si>
    <t>Poplatek za recyklaci betonu kusovost do 1600 cm2, čistý (skup.170101)</t>
  </si>
  <si>
    <t>Odkaz na dem. hmot. položky pořadí 1 : 2,53920</t>
  </si>
  <si>
    <t>Odkaz na dem. hmot. položky pořadí 3 : 6,47500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</si>
  <si>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</si>
  <si>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</si>
  <si>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</si>
  <si>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</si>
  <si>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</si>
  <si>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</si>
  <si>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</si>
  <si>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</si>
  <si>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</si>
  <si>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</si>
  <si>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</si>
  <si>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</si>
  <si>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</si>
  <si>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</si>
  <si>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</si>
  <si>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</si>
  <si>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</si>
  <si>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</si>
  <si>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Zabezpečení proti vniknutí nepovolaných osob.</t>
  </si>
  <si>
    <t>Udržování pořádku na stavbě v průběhu výstavby.</t>
  </si>
  <si>
    <t>005124010R</t>
  </si>
  <si>
    <t>Koordinační a kompletační činnost</t>
  </si>
  <si>
    <t>Koordinace stavebních a technologických dodávek stavby.</t>
  </si>
  <si>
    <t>Kompletační činnost (geodetické zaměření, vytýčení inženýrských sítí, zabezpečení staveniště, dodržování BOZP, vzorkování, fotodokumentace, revize a zkoušky, dokumentace skutečného provedení, příprava podkladů pro kolaudaci aj...)</t>
  </si>
  <si>
    <t>VN001</t>
  </si>
  <si>
    <t>Ochrana stromů po dobu výstavby (dřevěné bednění)</t>
  </si>
  <si>
    <t>POL99_8</t>
  </si>
  <si>
    <t>SUM</t>
  </si>
  <si>
    <t>Poznámky uchazeče k zadání</t>
  </si>
  <si>
    <t>POPUZIV</t>
  </si>
  <si>
    <t>Jedná se o voštinový umělý trávník, který umožňuje prorůstání  travního drnu a to v poměru tráva přírodní 25% tráva umělá 75% . Pro nutnost tlumení pádu se instaluje molitanová  voštinová  podložka.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</si>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</sst>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5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5256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SUMIF(F49:F55,A16,I49:I55)+SUMIF(F49:F55,"PSU",I49:I55)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SUMIF(F49:F55,A17,I49:I55)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SUMIF(F49:F55,A18,I49:I55)</f>
        <v>0</v>
      </c>
      <c r="J18" s="85"/>
    </row>
    <row r="19" spans="1:10" ht="23.25" customHeight="1" x14ac:dyDescent="0.3">
      <c r="A19" s="196" t="s">
        <v>69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SUMIF(F49:F55,A19,I49:I55)</f>
        <v>0</v>
      </c>
      <c r="J19" s="85"/>
    </row>
    <row r="20" spans="1:10" ht="23.25" customHeight="1" x14ac:dyDescent="0.3">
      <c r="A20" s="196" t="s">
        <v>70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SUMIF(F49:F55,A20,I49:I55)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'SO 01 01 Pol'!AE266</f>
        <v>0</v>
      </c>
      <c r="G39" s="149">
        <f>'SO 01 01 Pol'!AF266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'SO 01 01 Pol'!AE266</f>
        <v>0</v>
      </c>
      <c r="G40" s="155">
        <f>'SO 01 01 Pol'!AF266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01 Pol'!AE266</f>
        <v>0</v>
      </c>
      <c r="G41" s="150">
        <f>'SO 01 01 Pol'!AF266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57</v>
      </c>
      <c r="D49" s="185"/>
      <c r="E49" s="185"/>
      <c r="F49" s="192" t="s">
        <v>26</v>
      </c>
      <c r="G49" s="193"/>
      <c r="H49" s="193"/>
      <c r="I49" s="193">
        <f>'SO 01 01 Pol'!G8</f>
        <v>0</v>
      </c>
      <c r="J49" s="189" t="str">
        <f>IF(I56=0,"",I49/I56*100)</f>
        <v/>
      </c>
    </row>
    <row r="50" spans="1:10" ht="36.75" customHeight="1" x14ac:dyDescent="0.3">
      <c r="A50" s="178"/>
      <c r="B50" s="183" t="s">
        <v>58</v>
      </c>
      <c r="C50" s="184" t="s">
        <v>59</v>
      </c>
      <c r="D50" s="185"/>
      <c r="E50" s="185"/>
      <c r="F50" s="192" t="s">
        <v>26</v>
      </c>
      <c r="G50" s="193"/>
      <c r="H50" s="193"/>
      <c r="I50" s="193">
        <f>'SO 01 01 Pol'!G52</f>
        <v>0</v>
      </c>
      <c r="J50" s="189" t="str">
        <f>IF(I56=0,"",I50/I56*100)</f>
        <v/>
      </c>
    </row>
    <row r="51" spans="1:10" ht="36.75" customHeight="1" x14ac:dyDescent="0.3">
      <c r="A51" s="178"/>
      <c r="B51" s="183" t="s">
        <v>60</v>
      </c>
      <c r="C51" s="184" t="s">
        <v>61</v>
      </c>
      <c r="D51" s="185"/>
      <c r="E51" s="185"/>
      <c r="F51" s="192" t="s">
        <v>26</v>
      </c>
      <c r="G51" s="193"/>
      <c r="H51" s="193"/>
      <c r="I51" s="193">
        <f>'SO 01 01 Pol'!G226</f>
        <v>0</v>
      </c>
      <c r="J51" s="189" t="str">
        <f>IF(I56=0,"",I51/I56*100)</f>
        <v/>
      </c>
    </row>
    <row r="52" spans="1:10" ht="36.75" customHeight="1" x14ac:dyDescent="0.3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 01 01 Pol'!G229</f>
        <v>0</v>
      </c>
      <c r="J52" s="189" t="str">
        <f>IF(I56=0,"",I52/I56*100)</f>
        <v/>
      </c>
    </row>
    <row r="53" spans="1:10" ht="36.75" customHeight="1" x14ac:dyDescent="0.3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 01 01 Pol'!G240</f>
        <v>0</v>
      </c>
      <c r="J53" s="189" t="str">
        <f>IF(I56=0,"",I53/I56*100)</f>
        <v/>
      </c>
    </row>
    <row r="54" spans="1:10" ht="36.75" customHeight="1" x14ac:dyDescent="0.3">
      <c r="A54" s="178"/>
      <c r="B54" s="183" t="s">
        <v>66</v>
      </c>
      <c r="C54" s="184" t="s">
        <v>67</v>
      </c>
      <c r="D54" s="185"/>
      <c r="E54" s="185"/>
      <c r="F54" s="192" t="s">
        <v>68</v>
      </c>
      <c r="G54" s="193"/>
      <c r="H54" s="193"/>
      <c r="I54" s="193">
        <f>'SO 01 01 Pol'!G242</f>
        <v>0</v>
      </c>
      <c r="J54" s="189" t="str">
        <f>IF(I56=0,"",I54/I56*100)</f>
        <v/>
      </c>
    </row>
    <row r="55" spans="1:10" ht="36.75" customHeight="1" x14ac:dyDescent="0.3">
      <c r="A55" s="178"/>
      <c r="B55" s="183" t="s">
        <v>69</v>
      </c>
      <c r="C55" s="184" t="s">
        <v>29</v>
      </c>
      <c r="D55" s="185"/>
      <c r="E55" s="185"/>
      <c r="F55" s="192" t="s">
        <v>69</v>
      </c>
      <c r="G55" s="193"/>
      <c r="H55" s="193"/>
      <c r="I55" s="193">
        <f>'SO 01 01 Pol'!G253</f>
        <v>0</v>
      </c>
      <c r="J55" s="189" t="str">
        <f>IF(I56=0,"",I55/I56*100)</f>
        <v/>
      </c>
    </row>
    <row r="56" spans="1:10" ht="25.5" customHeight="1" x14ac:dyDescent="0.3">
      <c r="A56" s="179"/>
      <c r="B56" s="186" t="s">
        <v>1</v>
      </c>
      <c r="C56" s="187"/>
      <c r="D56" s="188"/>
      <c r="E56" s="188"/>
      <c r="F56" s="194"/>
      <c r="G56" s="195"/>
      <c r="H56" s="195"/>
      <c r="I56" s="195">
        <f>SUM(I49:I55)</f>
        <v>0</v>
      </c>
      <c r="J56" s="190">
        <f>SUM(J49:J55)</f>
        <v>0</v>
      </c>
    </row>
    <row r="57" spans="1:10" x14ac:dyDescent="0.3">
      <c r="F57" s="135"/>
      <c r="G57" s="135"/>
      <c r="H57" s="135"/>
      <c r="I57" s="135"/>
      <c r="J57" s="191"/>
    </row>
    <row r="58" spans="1:10" x14ac:dyDescent="0.3">
      <c r="F58" s="135"/>
      <c r="G58" s="135"/>
      <c r="H58" s="135"/>
      <c r="I58" s="135"/>
      <c r="J58" s="191"/>
    </row>
    <row r="59" spans="1:10" x14ac:dyDescent="0.3">
      <c r="F59" s="135"/>
      <c r="G59" s="135"/>
      <c r="H59" s="135"/>
      <c r="I59" s="135"/>
      <c r="J59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A5171-9CD3-4358-B174-867289035BA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71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72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72</v>
      </c>
      <c r="AG3" t="s">
        <v>73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74</v>
      </c>
    </row>
    <row r="5" spans="1:60" x14ac:dyDescent="0.3">
      <c r="D5" s="10"/>
    </row>
    <row r="6" spans="1:60" ht="37.299999999999997" x14ac:dyDescent="0.3">
      <c r="A6" s="208" t="s">
        <v>75</v>
      </c>
      <c r="B6" s="210" t="s">
        <v>76</v>
      </c>
      <c r="C6" s="210" t="s">
        <v>77</v>
      </c>
      <c r="D6" s="209" t="s">
        <v>78</v>
      </c>
      <c r="E6" s="208" t="s">
        <v>79</v>
      </c>
      <c r="F6" s="207" t="s">
        <v>80</v>
      </c>
      <c r="G6" s="208" t="s">
        <v>31</v>
      </c>
      <c r="H6" s="211" t="s">
        <v>32</v>
      </c>
      <c r="I6" s="211" t="s">
        <v>81</v>
      </c>
      <c r="J6" s="211" t="s">
        <v>33</v>
      </c>
      <c r="K6" s="211" t="s">
        <v>82</v>
      </c>
      <c r="L6" s="211" t="s">
        <v>83</v>
      </c>
      <c r="M6" s="211" t="s">
        <v>84</v>
      </c>
      <c r="N6" s="211" t="s">
        <v>85</v>
      </c>
      <c r="O6" s="211" t="s">
        <v>86</v>
      </c>
      <c r="P6" s="211" t="s">
        <v>87</v>
      </c>
      <c r="Q6" s="211" t="s">
        <v>88</v>
      </c>
      <c r="R6" s="211" t="s">
        <v>89</v>
      </c>
      <c r="S6" s="211" t="s">
        <v>90</v>
      </c>
      <c r="T6" s="211" t="s">
        <v>91</v>
      </c>
      <c r="U6" s="211" t="s">
        <v>92</v>
      </c>
      <c r="V6" s="211" t="s">
        <v>93</v>
      </c>
      <c r="W6" s="211" t="s">
        <v>94</v>
      </c>
      <c r="X6" s="211" t="s">
        <v>95</v>
      </c>
      <c r="Y6" s="211" t="s">
        <v>96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3" t="s">
        <v>97</v>
      </c>
      <c r="B8" s="244" t="s">
        <v>56</v>
      </c>
      <c r="C8" s="265" t="s">
        <v>57</v>
      </c>
      <c r="D8" s="245"/>
      <c r="E8" s="246"/>
      <c r="F8" s="247"/>
      <c r="G8" s="248">
        <f>SUMIF(AG9:AG51,"&lt;&gt;NOR",G9:G51)</f>
        <v>0</v>
      </c>
      <c r="H8" s="242"/>
      <c r="I8" s="242">
        <f>SUM(I9:I51)</f>
        <v>0</v>
      </c>
      <c r="J8" s="242"/>
      <c r="K8" s="242">
        <f>SUM(K9:K51)</f>
        <v>0</v>
      </c>
      <c r="L8" s="242"/>
      <c r="M8" s="242">
        <f>SUM(M9:M51)</f>
        <v>0</v>
      </c>
      <c r="N8" s="241"/>
      <c r="O8" s="241">
        <f>SUM(O9:O51)</f>
        <v>27.47</v>
      </c>
      <c r="P8" s="241"/>
      <c r="Q8" s="241">
        <f>SUM(Q9:Q51)</f>
        <v>21.16</v>
      </c>
      <c r="R8" s="242"/>
      <c r="S8" s="242"/>
      <c r="T8" s="242"/>
      <c r="U8" s="242"/>
      <c r="V8" s="242">
        <f>SUM(V9:V51)</f>
        <v>67.14</v>
      </c>
      <c r="W8" s="242"/>
      <c r="X8" s="242"/>
      <c r="Y8" s="242"/>
      <c r="AG8" t="s">
        <v>98</v>
      </c>
    </row>
    <row r="9" spans="1:60" outlineLevel="1" x14ac:dyDescent="0.3">
      <c r="A9" s="256">
        <v>1</v>
      </c>
      <c r="B9" s="257" t="s">
        <v>99</v>
      </c>
      <c r="C9" s="266" t="s">
        <v>100</v>
      </c>
      <c r="D9" s="258" t="s">
        <v>101</v>
      </c>
      <c r="E9" s="259">
        <v>18.399999999999999</v>
      </c>
      <c r="F9" s="260"/>
      <c r="G9" s="261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0.13800000000000001</v>
      </c>
      <c r="Q9" s="231">
        <f>ROUND(E9*P9,2)</f>
        <v>2.54</v>
      </c>
      <c r="R9" s="232"/>
      <c r="S9" s="232" t="s">
        <v>102</v>
      </c>
      <c r="T9" s="232" t="s">
        <v>102</v>
      </c>
      <c r="U9" s="232">
        <v>0.16</v>
      </c>
      <c r="V9" s="232">
        <f>ROUND(E9*U9,2)</f>
        <v>2.94</v>
      </c>
      <c r="W9" s="232"/>
      <c r="X9" s="232" t="s">
        <v>103</v>
      </c>
      <c r="Y9" s="232" t="s">
        <v>104</v>
      </c>
      <c r="Z9" s="212"/>
      <c r="AA9" s="212"/>
      <c r="AB9" s="212"/>
      <c r="AC9" s="212"/>
      <c r="AD9" s="212"/>
      <c r="AE9" s="212"/>
      <c r="AF9" s="212"/>
      <c r="AG9" s="212" t="s">
        <v>105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3">
      <c r="A10" s="256">
        <v>2</v>
      </c>
      <c r="B10" s="257" t="s">
        <v>106</v>
      </c>
      <c r="C10" s="266" t="s">
        <v>107</v>
      </c>
      <c r="D10" s="258" t="s">
        <v>101</v>
      </c>
      <c r="E10" s="259">
        <v>18.399999999999999</v>
      </c>
      <c r="F10" s="260"/>
      <c r="G10" s="261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1">
        <v>0</v>
      </c>
      <c r="O10" s="231">
        <f>ROUND(E10*N10,2)</f>
        <v>0</v>
      </c>
      <c r="P10" s="231">
        <v>0.66</v>
      </c>
      <c r="Q10" s="231">
        <f>ROUND(E10*P10,2)</f>
        <v>12.14</v>
      </c>
      <c r="R10" s="232"/>
      <c r="S10" s="232" t="s">
        <v>102</v>
      </c>
      <c r="T10" s="232" t="s">
        <v>102</v>
      </c>
      <c r="U10" s="232">
        <v>1.0529999999999999</v>
      </c>
      <c r="V10" s="232">
        <f>ROUND(E10*U10,2)</f>
        <v>19.38</v>
      </c>
      <c r="W10" s="232"/>
      <c r="X10" s="232" t="s">
        <v>103</v>
      </c>
      <c r="Y10" s="232" t="s">
        <v>104</v>
      </c>
      <c r="Z10" s="212"/>
      <c r="AA10" s="212"/>
      <c r="AB10" s="212"/>
      <c r="AC10" s="212"/>
      <c r="AD10" s="212"/>
      <c r="AE10" s="212"/>
      <c r="AF10" s="212"/>
      <c r="AG10" s="212" t="s">
        <v>105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50">
        <v>3</v>
      </c>
      <c r="B11" s="251" t="s">
        <v>108</v>
      </c>
      <c r="C11" s="267" t="s">
        <v>109</v>
      </c>
      <c r="D11" s="252" t="s">
        <v>110</v>
      </c>
      <c r="E11" s="253">
        <v>51.8</v>
      </c>
      <c r="F11" s="254"/>
      <c r="G11" s="255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0</v>
      </c>
      <c r="O11" s="231">
        <f>ROUND(E11*N11,2)</f>
        <v>0</v>
      </c>
      <c r="P11" s="231">
        <v>0.125</v>
      </c>
      <c r="Q11" s="231">
        <f>ROUND(E11*P11,2)</f>
        <v>6.48</v>
      </c>
      <c r="R11" s="232"/>
      <c r="S11" s="232" t="s">
        <v>102</v>
      </c>
      <c r="T11" s="232" t="s">
        <v>102</v>
      </c>
      <c r="U11" s="232">
        <v>0.08</v>
      </c>
      <c r="V11" s="232">
        <f>ROUND(E11*U11,2)</f>
        <v>4.1399999999999997</v>
      </c>
      <c r="W11" s="232"/>
      <c r="X11" s="232" t="s">
        <v>103</v>
      </c>
      <c r="Y11" s="232" t="s">
        <v>104</v>
      </c>
      <c r="Z11" s="212"/>
      <c r="AA11" s="212"/>
      <c r="AB11" s="212"/>
      <c r="AC11" s="212"/>
      <c r="AD11" s="212"/>
      <c r="AE11" s="212"/>
      <c r="AF11" s="212"/>
      <c r="AG11" s="212" t="s">
        <v>105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8" t="s">
        <v>111</v>
      </c>
      <c r="D12" s="234"/>
      <c r="E12" s="235">
        <v>51.8</v>
      </c>
      <c r="F12" s="232"/>
      <c r="G12" s="232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112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50">
        <v>4</v>
      </c>
      <c r="B13" s="251" t="s">
        <v>113</v>
      </c>
      <c r="C13" s="267" t="s">
        <v>114</v>
      </c>
      <c r="D13" s="252" t="s">
        <v>115</v>
      </c>
      <c r="E13" s="253">
        <v>25.95</v>
      </c>
      <c r="F13" s="254"/>
      <c r="G13" s="255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102</v>
      </c>
      <c r="T13" s="232" t="s">
        <v>102</v>
      </c>
      <c r="U13" s="232">
        <v>1.34E-2</v>
      </c>
      <c r="V13" s="232">
        <f>ROUND(E13*U13,2)</f>
        <v>0.35</v>
      </c>
      <c r="W13" s="232"/>
      <c r="X13" s="232" t="s">
        <v>103</v>
      </c>
      <c r="Y13" s="232" t="s">
        <v>104</v>
      </c>
      <c r="Z13" s="212"/>
      <c r="AA13" s="212"/>
      <c r="AB13" s="212"/>
      <c r="AC13" s="212"/>
      <c r="AD13" s="212"/>
      <c r="AE13" s="212"/>
      <c r="AF13" s="212"/>
      <c r="AG13" s="212" t="s">
        <v>105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3">
      <c r="A14" s="229"/>
      <c r="B14" s="230"/>
      <c r="C14" s="268" t="s">
        <v>116</v>
      </c>
      <c r="D14" s="234"/>
      <c r="E14" s="235">
        <v>25.95</v>
      </c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112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50">
        <v>5</v>
      </c>
      <c r="B15" s="251" t="s">
        <v>117</v>
      </c>
      <c r="C15" s="267" t="s">
        <v>118</v>
      </c>
      <c r="D15" s="252" t="s">
        <v>115</v>
      </c>
      <c r="E15" s="253">
        <v>4.5999999999999996</v>
      </c>
      <c r="F15" s="254"/>
      <c r="G15" s="255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102</v>
      </c>
      <c r="T15" s="232" t="s">
        <v>102</v>
      </c>
      <c r="U15" s="232">
        <v>0.36799999999999999</v>
      </c>
      <c r="V15" s="232">
        <f>ROUND(E15*U15,2)</f>
        <v>1.69</v>
      </c>
      <c r="W15" s="232"/>
      <c r="X15" s="232" t="s">
        <v>103</v>
      </c>
      <c r="Y15" s="232" t="s">
        <v>104</v>
      </c>
      <c r="Z15" s="212"/>
      <c r="AA15" s="212"/>
      <c r="AB15" s="212"/>
      <c r="AC15" s="212"/>
      <c r="AD15" s="212"/>
      <c r="AE15" s="212"/>
      <c r="AF15" s="212"/>
      <c r="AG15" s="212" t="s">
        <v>105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8" t="s">
        <v>119</v>
      </c>
      <c r="D16" s="234"/>
      <c r="E16" s="235">
        <v>4.5999999999999996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112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3">
      <c r="A17" s="256">
        <v>6</v>
      </c>
      <c r="B17" s="257" t="s">
        <v>120</v>
      </c>
      <c r="C17" s="266" t="s">
        <v>121</v>
      </c>
      <c r="D17" s="258" t="s">
        <v>115</v>
      </c>
      <c r="E17" s="259">
        <v>4.5999999999999996</v>
      </c>
      <c r="F17" s="260"/>
      <c r="G17" s="261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2"/>
      <c r="S17" s="232" t="s">
        <v>102</v>
      </c>
      <c r="T17" s="232" t="s">
        <v>102</v>
      </c>
      <c r="U17" s="232">
        <v>5.8000000000000003E-2</v>
      </c>
      <c r="V17" s="232">
        <f>ROUND(E17*U17,2)</f>
        <v>0.27</v>
      </c>
      <c r="W17" s="232"/>
      <c r="X17" s="232" t="s">
        <v>103</v>
      </c>
      <c r="Y17" s="232" t="s">
        <v>104</v>
      </c>
      <c r="Z17" s="212"/>
      <c r="AA17" s="212"/>
      <c r="AB17" s="212"/>
      <c r="AC17" s="212"/>
      <c r="AD17" s="212"/>
      <c r="AE17" s="212"/>
      <c r="AF17" s="212"/>
      <c r="AG17" s="212" t="s">
        <v>105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50">
        <v>7</v>
      </c>
      <c r="B18" s="251" t="s">
        <v>122</v>
      </c>
      <c r="C18" s="267" t="s">
        <v>123</v>
      </c>
      <c r="D18" s="252" t="s">
        <v>115</v>
      </c>
      <c r="E18" s="253">
        <v>25.95</v>
      </c>
      <c r="F18" s="254"/>
      <c r="G18" s="255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102</v>
      </c>
      <c r="T18" s="232" t="s">
        <v>102</v>
      </c>
      <c r="U18" s="232">
        <v>1.0999999999999999E-2</v>
      </c>
      <c r="V18" s="232">
        <f>ROUND(E18*U18,2)</f>
        <v>0.28999999999999998</v>
      </c>
      <c r="W18" s="232"/>
      <c r="X18" s="232" t="s">
        <v>103</v>
      </c>
      <c r="Y18" s="232" t="s">
        <v>104</v>
      </c>
      <c r="Z18" s="212"/>
      <c r="AA18" s="212"/>
      <c r="AB18" s="212"/>
      <c r="AC18" s="212"/>
      <c r="AD18" s="212"/>
      <c r="AE18" s="212"/>
      <c r="AF18" s="212"/>
      <c r="AG18" s="212" t="s">
        <v>105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3">
      <c r="A19" s="229"/>
      <c r="B19" s="230"/>
      <c r="C19" s="268" t="s">
        <v>124</v>
      </c>
      <c r="D19" s="234"/>
      <c r="E19" s="235">
        <v>25.95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112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3">
      <c r="A20" s="256">
        <v>8</v>
      </c>
      <c r="B20" s="257" t="s">
        <v>125</v>
      </c>
      <c r="C20" s="266" t="s">
        <v>126</v>
      </c>
      <c r="D20" s="258" t="s">
        <v>115</v>
      </c>
      <c r="E20" s="259">
        <v>4.5999999999999996</v>
      </c>
      <c r="F20" s="260"/>
      <c r="G20" s="261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102</v>
      </c>
      <c r="T20" s="232" t="s">
        <v>102</v>
      </c>
      <c r="U20" s="232">
        <v>1.0999999999999999E-2</v>
      </c>
      <c r="V20" s="232">
        <f>ROUND(E20*U20,2)</f>
        <v>0.05</v>
      </c>
      <c r="W20" s="232"/>
      <c r="X20" s="232" t="s">
        <v>103</v>
      </c>
      <c r="Y20" s="232" t="s">
        <v>104</v>
      </c>
      <c r="Z20" s="212"/>
      <c r="AA20" s="212"/>
      <c r="AB20" s="212"/>
      <c r="AC20" s="212"/>
      <c r="AD20" s="212"/>
      <c r="AE20" s="212"/>
      <c r="AF20" s="212"/>
      <c r="AG20" s="212" t="s">
        <v>105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3">
      <c r="A21" s="250">
        <v>9</v>
      </c>
      <c r="B21" s="251" t="s">
        <v>127</v>
      </c>
      <c r="C21" s="267" t="s">
        <v>128</v>
      </c>
      <c r="D21" s="252" t="s">
        <v>115</v>
      </c>
      <c r="E21" s="253">
        <v>46</v>
      </c>
      <c r="F21" s="254"/>
      <c r="G21" s="255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21</v>
      </c>
      <c r="M21" s="232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2"/>
      <c r="S21" s="232" t="s">
        <v>102</v>
      </c>
      <c r="T21" s="232" t="s">
        <v>102</v>
      </c>
      <c r="U21" s="232">
        <v>0</v>
      </c>
      <c r="V21" s="232">
        <f>ROUND(E21*U21,2)</f>
        <v>0</v>
      </c>
      <c r="W21" s="232"/>
      <c r="X21" s="232" t="s">
        <v>103</v>
      </c>
      <c r="Y21" s="232" t="s">
        <v>104</v>
      </c>
      <c r="Z21" s="212"/>
      <c r="AA21" s="212"/>
      <c r="AB21" s="212"/>
      <c r="AC21" s="212"/>
      <c r="AD21" s="212"/>
      <c r="AE21" s="212"/>
      <c r="AF21" s="212"/>
      <c r="AG21" s="212" t="s">
        <v>105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3">
      <c r="A22" s="229"/>
      <c r="B22" s="230"/>
      <c r="C22" s="268" t="s">
        <v>129</v>
      </c>
      <c r="D22" s="234"/>
      <c r="E22" s="235">
        <v>46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112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3">
      <c r="A23" s="250">
        <v>10</v>
      </c>
      <c r="B23" s="251" t="s">
        <v>130</v>
      </c>
      <c r="C23" s="267" t="s">
        <v>131</v>
      </c>
      <c r="D23" s="252" t="s">
        <v>115</v>
      </c>
      <c r="E23" s="253">
        <v>25.95</v>
      </c>
      <c r="F23" s="254"/>
      <c r="G23" s="255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102</v>
      </c>
      <c r="T23" s="232" t="s">
        <v>102</v>
      </c>
      <c r="U23" s="232">
        <v>0.65200000000000002</v>
      </c>
      <c r="V23" s="232">
        <f>ROUND(E23*U23,2)</f>
        <v>16.920000000000002</v>
      </c>
      <c r="W23" s="232"/>
      <c r="X23" s="232" t="s">
        <v>103</v>
      </c>
      <c r="Y23" s="232" t="s">
        <v>104</v>
      </c>
      <c r="Z23" s="212"/>
      <c r="AA23" s="212"/>
      <c r="AB23" s="212"/>
      <c r="AC23" s="212"/>
      <c r="AD23" s="212"/>
      <c r="AE23" s="212"/>
      <c r="AF23" s="212"/>
      <c r="AG23" s="212" t="s">
        <v>105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3">
      <c r="A24" s="229"/>
      <c r="B24" s="230"/>
      <c r="C24" s="268" t="s">
        <v>124</v>
      </c>
      <c r="D24" s="234"/>
      <c r="E24" s="235">
        <v>25.95</v>
      </c>
      <c r="F24" s="232"/>
      <c r="G24" s="23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112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3">
      <c r="A25" s="250">
        <v>11</v>
      </c>
      <c r="B25" s="251" t="s">
        <v>132</v>
      </c>
      <c r="C25" s="267" t="s">
        <v>133</v>
      </c>
      <c r="D25" s="252" t="s">
        <v>101</v>
      </c>
      <c r="E25" s="253">
        <v>68</v>
      </c>
      <c r="F25" s="254"/>
      <c r="G25" s="255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21</v>
      </c>
      <c r="M25" s="232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2"/>
      <c r="S25" s="232" t="s">
        <v>102</v>
      </c>
      <c r="T25" s="232" t="s">
        <v>102</v>
      </c>
      <c r="U25" s="232">
        <v>0.01</v>
      </c>
      <c r="V25" s="232">
        <f>ROUND(E25*U25,2)</f>
        <v>0.68</v>
      </c>
      <c r="W25" s="232"/>
      <c r="X25" s="232" t="s">
        <v>103</v>
      </c>
      <c r="Y25" s="232" t="s">
        <v>104</v>
      </c>
      <c r="Z25" s="212"/>
      <c r="AA25" s="212"/>
      <c r="AB25" s="212"/>
      <c r="AC25" s="212"/>
      <c r="AD25" s="212"/>
      <c r="AE25" s="212"/>
      <c r="AF25" s="212"/>
      <c r="AG25" s="212" t="s">
        <v>105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3">
      <c r="A26" s="229"/>
      <c r="B26" s="230"/>
      <c r="C26" s="268" t="s">
        <v>134</v>
      </c>
      <c r="D26" s="234"/>
      <c r="E26" s="235">
        <v>7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112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6" outlineLevel="3" x14ac:dyDescent="0.3">
      <c r="A27" s="229"/>
      <c r="B27" s="230"/>
      <c r="C27" s="268" t="s">
        <v>135</v>
      </c>
      <c r="D27" s="234"/>
      <c r="E27" s="235">
        <v>61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112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3">
      <c r="A28" s="250">
        <v>12</v>
      </c>
      <c r="B28" s="251" t="s">
        <v>136</v>
      </c>
      <c r="C28" s="267" t="s">
        <v>137</v>
      </c>
      <c r="D28" s="252" t="s">
        <v>101</v>
      </c>
      <c r="E28" s="253">
        <v>36.6</v>
      </c>
      <c r="F28" s="254"/>
      <c r="G28" s="255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102</v>
      </c>
      <c r="T28" s="232" t="s">
        <v>102</v>
      </c>
      <c r="U28" s="232">
        <v>8.0000000000000002E-3</v>
      </c>
      <c r="V28" s="232">
        <f>ROUND(E28*U28,2)</f>
        <v>0.28999999999999998</v>
      </c>
      <c r="W28" s="232"/>
      <c r="X28" s="232" t="s">
        <v>103</v>
      </c>
      <c r="Y28" s="232" t="s">
        <v>104</v>
      </c>
      <c r="Z28" s="212"/>
      <c r="AA28" s="212"/>
      <c r="AB28" s="212"/>
      <c r="AC28" s="212"/>
      <c r="AD28" s="212"/>
      <c r="AE28" s="212"/>
      <c r="AF28" s="212"/>
      <c r="AG28" s="212" t="s">
        <v>105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3">
      <c r="A29" s="229"/>
      <c r="B29" s="230"/>
      <c r="C29" s="268" t="s">
        <v>138</v>
      </c>
      <c r="D29" s="234"/>
      <c r="E29" s="235">
        <v>36.6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112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3">
      <c r="A30" s="250">
        <v>13</v>
      </c>
      <c r="B30" s="251" t="s">
        <v>139</v>
      </c>
      <c r="C30" s="267" t="s">
        <v>140</v>
      </c>
      <c r="D30" s="252" t="s">
        <v>101</v>
      </c>
      <c r="E30" s="253">
        <v>69</v>
      </c>
      <c r="F30" s="254"/>
      <c r="G30" s="255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2"/>
      <c r="S30" s="232" t="s">
        <v>102</v>
      </c>
      <c r="T30" s="232" t="s">
        <v>102</v>
      </c>
      <c r="U30" s="232">
        <v>0.23899999999999999</v>
      </c>
      <c r="V30" s="232">
        <f>ROUND(E30*U30,2)</f>
        <v>16.489999999999998</v>
      </c>
      <c r="W30" s="232"/>
      <c r="X30" s="232" t="s">
        <v>103</v>
      </c>
      <c r="Y30" s="232" t="s">
        <v>104</v>
      </c>
      <c r="Z30" s="212"/>
      <c r="AA30" s="212"/>
      <c r="AB30" s="212"/>
      <c r="AC30" s="212"/>
      <c r="AD30" s="212"/>
      <c r="AE30" s="212"/>
      <c r="AF30" s="212"/>
      <c r="AG30" s="212" t="s">
        <v>105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3">
      <c r="A31" s="229"/>
      <c r="B31" s="230"/>
      <c r="C31" s="268" t="s">
        <v>141</v>
      </c>
      <c r="D31" s="234"/>
      <c r="E31" s="235">
        <v>61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112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3">
      <c r="A32" s="229"/>
      <c r="B32" s="230"/>
      <c r="C32" s="268" t="s">
        <v>142</v>
      </c>
      <c r="D32" s="234"/>
      <c r="E32" s="235">
        <v>8</v>
      </c>
      <c r="F32" s="232"/>
      <c r="G32" s="232"/>
      <c r="H32" s="232"/>
      <c r="I32" s="232"/>
      <c r="J32" s="232"/>
      <c r="K32" s="232"/>
      <c r="L32" s="232"/>
      <c r="M32" s="232"/>
      <c r="N32" s="231"/>
      <c r="O32" s="231"/>
      <c r="P32" s="231"/>
      <c r="Q32" s="231"/>
      <c r="R32" s="232"/>
      <c r="S32" s="232"/>
      <c r="T32" s="232"/>
      <c r="U32" s="232"/>
      <c r="V32" s="232"/>
      <c r="W32" s="232"/>
      <c r="X32" s="232"/>
      <c r="Y32" s="232"/>
      <c r="Z32" s="212"/>
      <c r="AA32" s="212"/>
      <c r="AB32" s="212"/>
      <c r="AC32" s="212"/>
      <c r="AD32" s="212"/>
      <c r="AE32" s="212"/>
      <c r="AF32" s="212"/>
      <c r="AG32" s="212" t="s">
        <v>112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3">
      <c r="A33" s="256">
        <v>14</v>
      </c>
      <c r="B33" s="257" t="s">
        <v>143</v>
      </c>
      <c r="C33" s="266" t="s">
        <v>144</v>
      </c>
      <c r="D33" s="258" t="s">
        <v>101</v>
      </c>
      <c r="E33" s="259">
        <v>112.6</v>
      </c>
      <c r="F33" s="260"/>
      <c r="G33" s="261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2"/>
      <c r="S33" s="232" t="s">
        <v>102</v>
      </c>
      <c r="T33" s="232" t="s">
        <v>102</v>
      </c>
      <c r="U33" s="232">
        <v>1.4999999999999999E-2</v>
      </c>
      <c r="V33" s="232">
        <f>ROUND(E33*U33,2)</f>
        <v>1.69</v>
      </c>
      <c r="W33" s="232"/>
      <c r="X33" s="232" t="s">
        <v>103</v>
      </c>
      <c r="Y33" s="232" t="s">
        <v>104</v>
      </c>
      <c r="Z33" s="212"/>
      <c r="AA33" s="212"/>
      <c r="AB33" s="212"/>
      <c r="AC33" s="212"/>
      <c r="AD33" s="212"/>
      <c r="AE33" s="212"/>
      <c r="AF33" s="212"/>
      <c r="AG33" s="212" t="s">
        <v>105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3">
      <c r="A34" s="256">
        <v>15</v>
      </c>
      <c r="B34" s="257" t="s">
        <v>145</v>
      </c>
      <c r="C34" s="266" t="s">
        <v>146</v>
      </c>
      <c r="D34" s="258" t="s">
        <v>101</v>
      </c>
      <c r="E34" s="259">
        <v>112.6</v>
      </c>
      <c r="F34" s="260"/>
      <c r="G34" s="261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2"/>
      <c r="S34" s="232" t="s">
        <v>102</v>
      </c>
      <c r="T34" s="232" t="s">
        <v>102</v>
      </c>
      <c r="U34" s="232">
        <v>2E-3</v>
      </c>
      <c r="V34" s="232">
        <f>ROUND(E34*U34,2)</f>
        <v>0.23</v>
      </c>
      <c r="W34" s="232"/>
      <c r="X34" s="232" t="s">
        <v>103</v>
      </c>
      <c r="Y34" s="232" t="s">
        <v>104</v>
      </c>
      <c r="Z34" s="212"/>
      <c r="AA34" s="212"/>
      <c r="AB34" s="212"/>
      <c r="AC34" s="212"/>
      <c r="AD34" s="212"/>
      <c r="AE34" s="212"/>
      <c r="AF34" s="212"/>
      <c r="AG34" s="212" t="s">
        <v>105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0.6" outlineLevel="1" x14ac:dyDescent="0.3">
      <c r="A35" s="256">
        <v>16</v>
      </c>
      <c r="B35" s="257" t="s">
        <v>147</v>
      </c>
      <c r="C35" s="266" t="s">
        <v>148</v>
      </c>
      <c r="D35" s="258" t="s">
        <v>115</v>
      </c>
      <c r="E35" s="259">
        <v>4.5999999999999996</v>
      </c>
      <c r="F35" s="260"/>
      <c r="G35" s="261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2"/>
      <c r="S35" s="232" t="s">
        <v>102</v>
      </c>
      <c r="T35" s="232" t="s">
        <v>102</v>
      </c>
      <c r="U35" s="232">
        <v>0</v>
      </c>
      <c r="V35" s="232">
        <f>ROUND(E35*U35,2)</f>
        <v>0</v>
      </c>
      <c r="W35" s="232"/>
      <c r="X35" s="232" t="s">
        <v>103</v>
      </c>
      <c r="Y35" s="232" t="s">
        <v>104</v>
      </c>
      <c r="Z35" s="212"/>
      <c r="AA35" s="212"/>
      <c r="AB35" s="212"/>
      <c r="AC35" s="212"/>
      <c r="AD35" s="212"/>
      <c r="AE35" s="212"/>
      <c r="AF35" s="212"/>
      <c r="AG35" s="212" t="s">
        <v>105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3">
      <c r="A36" s="250">
        <v>17</v>
      </c>
      <c r="B36" s="251" t="s">
        <v>149</v>
      </c>
      <c r="C36" s="267" t="s">
        <v>150</v>
      </c>
      <c r="D36" s="252" t="s">
        <v>101</v>
      </c>
      <c r="E36" s="253">
        <v>173</v>
      </c>
      <c r="F36" s="254"/>
      <c r="G36" s="255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2"/>
      <c r="S36" s="232" t="s">
        <v>102</v>
      </c>
      <c r="T36" s="232" t="s">
        <v>102</v>
      </c>
      <c r="U36" s="232">
        <v>0.01</v>
      </c>
      <c r="V36" s="232">
        <f>ROUND(E36*U36,2)</f>
        <v>1.73</v>
      </c>
      <c r="W36" s="232"/>
      <c r="X36" s="232" t="s">
        <v>103</v>
      </c>
      <c r="Y36" s="232" t="s">
        <v>104</v>
      </c>
      <c r="Z36" s="212"/>
      <c r="AA36" s="212"/>
      <c r="AB36" s="212"/>
      <c r="AC36" s="212"/>
      <c r="AD36" s="212"/>
      <c r="AE36" s="212"/>
      <c r="AF36" s="212"/>
      <c r="AG36" s="212" t="s">
        <v>105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3">
      <c r="A37" s="229"/>
      <c r="B37" s="230"/>
      <c r="C37" s="268" t="s">
        <v>151</v>
      </c>
      <c r="D37" s="234"/>
      <c r="E37" s="235">
        <v>173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112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3">
      <c r="A38" s="250">
        <v>18</v>
      </c>
      <c r="B38" s="251" t="s">
        <v>152</v>
      </c>
      <c r="C38" s="267" t="s">
        <v>153</v>
      </c>
      <c r="D38" s="252" t="s">
        <v>101</v>
      </c>
      <c r="E38" s="253">
        <v>112.6</v>
      </c>
      <c r="F38" s="254"/>
      <c r="G38" s="255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3.0000000000000001E-5</v>
      </c>
      <c r="O38" s="231">
        <f>ROUND(E38*N38,2)</f>
        <v>0</v>
      </c>
      <c r="P38" s="231">
        <v>0</v>
      </c>
      <c r="Q38" s="231">
        <f>ROUND(E38*P38,2)</f>
        <v>0</v>
      </c>
      <c r="R38" s="232"/>
      <c r="S38" s="232" t="s">
        <v>102</v>
      </c>
      <c r="T38" s="232" t="s">
        <v>102</v>
      </c>
      <c r="U38" s="232">
        <v>0</v>
      </c>
      <c r="V38" s="232">
        <f>ROUND(E38*U38,2)</f>
        <v>0</v>
      </c>
      <c r="W38" s="232"/>
      <c r="X38" s="232" t="s">
        <v>154</v>
      </c>
      <c r="Y38" s="232" t="s">
        <v>104</v>
      </c>
      <c r="Z38" s="212"/>
      <c r="AA38" s="212"/>
      <c r="AB38" s="212"/>
      <c r="AC38" s="212"/>
      <c r="AD38" s="212"/>
      <c r="AE38" s="212"/>
      <c r="AF38" s="212"/>
      <c r="AG38" s="212" t="s">
        <v>155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3">
      <c r="A39" s="229"/>
      <c r="B39" s="230"/>
      <c r="C39" s="268" t="s">
        <v>156</v>
      </c>
      <c r="D39" s="234"/>
      <c r="E39" s="235">
        <v>36.6</v>
      </c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112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3">
      <c r="A40" s="229"/>
      <c r="B40" s="230"/>
      <c r="C40" s="268" t="s">
        <v>157</v>
      </c>
      <c r="D40" s="234"/>
      <c r="E40" s="235">
        <v>7</v>
      </c>
      <c r="F40" s="232"/>
      <c r="G40" s="232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2"/>
      <c r="AA40" s="212"/>
      <c r="AB40" s="212"/>
      <c r="AC40" s="212"/>
      <c r="AD40" s="212"/>
      <c r="AE40" s="212"/>
      <c r="AF40" s="212"/>
      <c r="AG40" s="212" t="s">
        <v>112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3">
      <c r="A41" s="229"/>
      <c r="B41" s="230"/>
      <c r="C41" s="268" t="s">
        <v>158</v>
      </c>
      <c r="D41" s="234"/>
      <c r="E41" s="235">
        <v>61</v>
      </c>
      <c r="F41" s="232"/>
      <c r="G41" s="232"/>
      <c r="H41" s="232"/>
      <c r="I41" s="232"/>
      <c r="J41" s="232"/>
      <c r="K41" s="232"/>
      <c r="L41" s="232"/>
      <c r="M41" s="232"/>
      <c r="N41" s="231"/>
      <c r="O41" s="231"/>
      <c r="P41" s="231"/>
      <c r="Q41" s="231"/>
      <c r="R41" s="232"/>
      <c r="S41" s="232"/>
      <c r="T41" s="232"/>
      <c r="U41" s="232"/>
      <c r="V41" s="232"/>
      <c r="W41" s="232"/>
      <c r="X41" s="232"/>
      <c r="Y41" s="232"/>
      <c r="Z41" s="212"/>
      <c r="AA41" s="212"/>
      <c r="AB41" s="212"/>
      <c r="AC41" s="212"/>
      <c r="AD41" s="212"/>
      <c r="AE41" s="212"/>
      <c r="AF41" s="212"/>
      <c r="AG41" s="212" t="s">
        <v>112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68" t="s">
        <v>159</v>
      </c>
      <c r="D42" s="234"/>
      <c r="E42" s="235">
        <v>8</v>
      </c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112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3">
      <c r="A43" s="250">
        <v>19</v>
      </c>
      <c r="B43" s="251" t="s">
        <v>160</v>
      </c>
      <c r="C43" s="267" t="s">
        <v>161</v>
      </c>
      <c r="D43" s="252" t="s">
        <v>162</v>
      </c>
      <c r="E43" s="253">
        <v>27.468599999999999</v>
      </c>
      <c r="F43" s="254"/>
      <c r="G43" s="255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21</v>
      </c>
      <c r="M43" s="232">
        <f>G43*(1+L43/100)</f>
        <v>0</v>
      </c>
      <c r="N43" s="231">
        <v>1</v>
      </c>
      <c r="O43" s="231">
        <f>ROUND(E43*N43,2)</f>
        <v>27.47</v>
      </c>
      <c r="P43" s="231">
        <v>0</v>
      </c>
      <c r="Q43" s="231">
        <f>ROUND(E43*P43,2)</f>
        <v>0</v>
      </c>
      <c r="R43" s="232" t="s">
        <v>163</v>
      </c>
      <c r="S43" s="232" t="s">
        <v>102</v>
      </c>
      <c r="T43" s="232" t="s">
        <v>102</v>
      </c>
      <c r="U43" s="232">
        <v>0</v>
      </c>
      <c r="V43" s="232">
        <f>ROUND(E43*U43,2)</f>
        <v>0</v>
      </c>
      <c r="W43" s="232"/>
      <c r="X43" s="232" t="s">
        <v>164</v>
      </c>
      <c r="Y43" s="232" t="s">
        <v>104</v>
      </c>
      <c r="Z43" s="212"/>
      <c r="AA43" s="212"/>
      <c r="AB43" s="212"/>
      <c r="AC43" s="212"/>
      <c r="AD43" s="212"/>
      <c r="AE43" s="212"/>
      <c r="AF43" s="212"/>
      <c r="AG43" s="212" t="s">
        <v>165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3">
      <c r="A44" s="229"/>
      <c r="B44" s="230"/>
      <c r="C44" s="268" t="s">
        <v>166</v>
      </c>
      <c r="D44" s="234"/>
      <c r="E44" s="235">
        <v>13.6884</v>
      </c>
      <c r="F44" s="232"/>
      <c r="G44" s="23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2"/>
      <c r="AA44" s="212"/>
      <c r="AB44" s="212"/>
      <c r="AC44" s="212"/>
      <c r="AD44" s="212"/>
      <c r="AE44" s="212"/>
      <c r="AF44" s="212"/>
      <c r="AG44" s="212" t="s">
        <v>112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68" t="s">
        <v>167</v>
      </c>
      <c r="D45" s="234"/>
      <c r="E45" s="235">
        <v>1.9635</v>
      </c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112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3">
      <c r="A46" s="229"/>
      <c r="B46" s="230"/>
      <c r="C46" s="268" t="s">
        <v>168</v>
      </c>
      <c r="D46" s="234"/>
      <c r="E46" s="235">
        <v>17.110499999999998</v>
      </c>
      <c r="F46" s="232"/>
      <c r="G46" s="232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32"/>
      <c r="Z46" s="212"/>
      <c r="AA46" s="212"/>
      <c r="AB46" s="212"/>
      <c r="AC46" s="212"/>
      <c r="AD46" s="212"/>
      <c r="AE46" s="212"/>
      <c r="AF46" s="212"/>
      <c r="AG46" s="212" t="s">
        <v>112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9" t="s">
        <v>169</v>
      </c>
      <c r="D47" s="236"/>
      <c r="E47" s="237">
        <v>32.7624</v>
      </c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112</v>
      </c>
      <c r="AH47" s="212">
        <v>1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6" outlineLevel="3" x14ac:dyDescent="0.3">
      <c r="A48" s="229"/>
      <c r="B48" s="230"/>
      <c r="C48" s="268" t="s">
        <v>170</v>
      </c>
      <c r="D48" s="234"/>
      <c r="E48" s="235">
        <v>38.821199999999997</v>
      </c>
      <c r="F48" s="232"/>
      <c r="G48" s="232"/>
      <c r="H48" s="232"/>
      <c r="I48" s="232"/>
      <c r="J48" s="232"/>
      <c r="K48" s="232"/>
      <c r="L48" s="232"/>
      <c r="M48" s="232"/>
      <c r="N48" s="231"/>
      <c r="O48" s="231"/>
      <c r="P48" s="231"/>
      <c r="Q48" s="231"/>
      <c r="R48" s="232"/>
      <c r="S48" s="232"/>
      <c r="T48" s="232"/>
      <c r="U48" s="232"/>
      <c r="V48" s="232"/>
      <c r="W48" s="232"/>
      <c r="X48" s="232"/>
      <c r="Y48" s="232"/>
      <c r="Z48" s="212"/>
      <c r="AA48" s="212"/>
      <c r="AB48" s="212"/>
      <c r="AC48" s="212"/>
      <c r="AD48" s="212"/>
      <c r="AE48" s="212"/>
      <c r="AF48" s="212"/>
      <c r="AG48" s="212" t="s">
        <v>112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3">
      <c r="A49" s="229"/>
      <c r="B49" s="230"/>
      <c r="C49" s="269" t="s">
        <v>169</v>
      </c>
      <c r="D49" s="236"/>
      <c r="E49" s="237">
        <v>38.821199999999997</v>
      </c>
      <c r="F49" s="232"/>
      <c r="G49" s="232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112</v>
      </c>
      <c r="AH49" s="212">
        <v>1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8" t="s">
        <v>171</v>
      </c>
      <c r="D50" s="234"/>
      <c r="E50" s="235">
        <v>-44.115000000000002</v>
      </c>
      <c r="F50" s="232"/>
      <c r="G50" s="232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2"/>
      <c r="AA50" s="212"/>
      <c r="AB50" s="212"/>
      <c r="AC50" s="212"/>
      <c r="AD50" s="212"/>
      <c r="AE50" s="212"/>
      <c r="AF50" s="212"/>
      <c r="AG50" s="212" t="s">
        <v>112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3">
      <c r="A51" s="229"/>
      <c r="B51" s="230"/>
      <c r="C51" s="269" t="s">
        <v>169</v>
      </c>
      <c r="D51" s="236"/>
      <c r="E51" s="237">
        <v>-44.115000000000002</v>
      </c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112</v>
      </c>
      <c r="AH51" s="212">
        <v>1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x14ac:dyDescent="0.3">
      <c r="A52" s="243" t="s">
        <v>97</v>
      </c>
      <c r="B52" s="244" t="s">
        <v>58</v>
      </c>
      <c r="C52" s="265" t="s">
        <v>59</v>
      </c>
      <c r="D52" s="245"/>
      <c r="E52" s="246"/>
      <c r="F52" s="247"/>
      <c r="G52" s="248">
        <f>SUMIF(AG53:AG225,"&lt;&gt;NOR",G53:G225)</f>
        <v>0</v>
      </c>
      <c r="H52" s="242"/>
      <c r="I52" s="242">
        <f>SUM(I53:I225)</f>
        <v>0</v>
      </c>
      <c r="J52" s="242"/>
      <c r="K52" s="242">
        <f>SUM(K53:K225)</f>
        <v>0</v>
      </c>
      <c r="L52" s="242"/>
      <c r="M52" s="242">
        <f>SUM(M53:M225)</f>
        <v>0</v>
      </c>
      <c r="N52" s="241"/>
      <c r="O52" s="241">
        <f>SUM(O53:O225)</f>
        <v>0</v>
      </c>
      <c r="P52" s="241"/>
      <c r="Q52" s="241">
        <f>SUM(Q53:Q225)</f>
        <v>0</v>
      </c>
      <c r="R52" s="242"/>
      <c r="S52" s="242"/>
      <c r="T52" s="242"/>
      <c r="U52" s="242"/>
      <c r="V52" s="242">
        <f>SUM(V53:V225)</f>
        <v>0</v>
      </c>
      <c r="W52" s="242"/>
      <c r="X52" s="242"/>
      <c r="Y52" s="242"/>
      <c r="AG52" t="s">
        <v>98</v>
      </c>
    </row>
    <row r="53" spans="1:60" outlineLevel="1" x14ac:dyDescent="0.3">
      <c r="A53" s="250">
        <v>20</v>
      </c>
      <c r="B53" s="251" t="s">
        <v>172</v>
      </c>
      <c r="C53" s="267" t="s">
        <v>173</v>
      </c>
      <c r="D53" s="252" t="s">
        <v>174</v>
      </c>
      <c r="E53" s="253">
        <v>1</v>
      </c>
      <c r="F53" s="254"/>
      <c r="G53" s="255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2"/>
      <c r="S53" s="232" t="s">
        <v>175</v>
      </c>
      <c r="T53" s="232" t="s">
        <v>176</v>
      </c>
      <c r="U53" s="232">
        <v>0</v>
      </c>
      <c r="V53" s="232">
        <f>ROUND(E53*U53,2)</f>
        <v>0</v>
      </c>
      <c r="W53" s="232"/>
      <c r="X53" s="232" t="s">
        <v>103</v>
      </c>
      <c r="Y53" s="232" t="s">
        <v>104</v>
      </c>
      <c r="Z53" s="212"/>
      <c r="AA53" s="212"/>
      <c r="AB53" s="212"/>
      <c r="AC53" s="212"/>
      <c r="AD53" s="212"/>
      <c r="AE53" s="212"/>
      <c r="AF53" s="212"/>
      <c r="AG53" s="212" t="s">
        <v>105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3">
      <c r="A54" s="229"/>
      <c r="B54" s="230"/>
      <c r="C54" s="270" t="s">
        <v>177</v>
      </c>
      <c r="D54" s="262"/>
      <c r="E54" s="262"/>
      <c r="F54" s="262"/>
      <c r="G54" s="262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32"/>
      <c r="Z54" s="212"/>
      <c r="AA54" s="212"/>
      <c r="AB54" s="212"/>
      <c r="AC54" s="212"/>
      <c r="AD54" s="212"/>
      <c r="AE54" s="212"/>
      <c r="AF54" s="212"/>
      <c r="AG54" s="212" t="s">
        <v>178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3">
      <c r="A55" s="229"/>
      <c r="B55" s="230"/>
      <c r="C55" s="271" t="s">
        <v>179</v>
      </c>
      <c r="D55" s="238"/>
      <c r="E55" s="239"/>
      <c r="F55" s="240"/>
      <c r="G55" s="240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178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72" t="s">
        <v>180</v>
      </c>
      <c r="D56" s="263"/>
      <c r="E56" s="263"/>
      <c r="F56" s="263"/>
      <c r="G56" s="263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178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72" t="s">
        <v>181</v>
      </c>
      <c r="D57" s="263"/>
      <c r="E57" s="263"/>
      <c r="F57" s="263"/>
      <c r="G57" s="263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178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72" t="s">
        <v>182</v>
      </c>
      <c r="D58" s="263"/>
      <c r="E58" s="263"/>
      <c r="F58" s="263"/>
      <c r="G58" s="263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178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72" t="s">
        <v>183</v>
      </c>
      <c r="D59" s="263"/>
      <c r="E59" s="263"/>
      <c r="F59" s="263"/>
      <c r="G59" s="263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178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72" t="s">
        <v>184</v>
      </c>
      <c r="D60" s="263"/>
      <c r="E60" s="263"/>
      <c r="F60" s="263"/>
      <c r="G60" s="263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178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71" t="s">
        <v>179</v>
      </c>
      <c r="D61" s="238"/>
      <c r="E61" s="239"/>
      <c r="F61" s="240"/>
      <c r="G61" s="240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178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72" t="s">
        <v>185</v>
      </c>
      <c r="D62" s="263"/>
      <c r="E62" s="263"/>
      <c r="F62" s="263"/>
      <c r="G62" s="263"/>
      <c r="H62" s="232"/>
      <c r="I62" s="232"/>
      <c r="J62" s="232"/>
      <c r="K62" s="232"/>
      <c r="L62" s="232"/>
      <c r="M62" s="232"/>
      <c r="N62" s="231"/>
      <c r="O62" s="231"/>
      <c r="P62" s="231"/>
      <c r="Q62" s="231"/>
      <c r="R62" s="232"/>
      <c r="S62" s="232"/>
      <c r="T62" s="232"/>
      <c r="U62" s="232"/>
      <c r="V62" s="232"/>
      <c r="W62" s="232"/>
      <c r="X62" s="232"/>
      <c r="Y62" s="232"/>
      <c r="Z62" s="212"/>
      <c r="AA62" s="212"/>
      <c r="AB62" s="212"/>
      <c r="AC62" s="212"/>
      <c r="AD62" s="212"/>
      <c r="AE62" s="212"/>
      <c r="AF62" s="212"/>
      <c r="AG62" s="212" t="s">
        <v>178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72" t="s">
        <v>186</v>
      </c>
      <c r="D63" s="263"/>
      <c r="E63" s="263"/>
      <c r="F63" s="263"/>
      <c r="G63" s="263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178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72" t="s">
        <v>187</v>
      </c>
      <c r="D64" s="263"/>
      <c r="E64" s="263"/>
      <c r="F64" s="263"/>
      <c r="G64" s="263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178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64" t="str">
        <f>C64</f>
        <v>HPL desky: HPL materiál odolný proti UV záření, netoxický, recyklovatelný, nerozbitný a chemicky odolný.</v>
      </c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72" t="s">
        <v>188</v>
      </c>
      <c r="D65" s="263"/>
      <c r="E65" s="263"/>
      <c r="F65" s="263"/>
      <c r="G65" s="263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178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72" t="s">
        <v>189</v>
      </c>
      <c r="D66" s="263"/>
      <c r="E66" s="263"/>
      <c r="F66" s="263"/>
      <c r="G66" s="263"/>
      <c r="H66" s="232"/>
      <c r="I66" s="232"/>
      <c r="J66" s="232"/>
      <c r="K66" s="232"/>
      <c r="L66" s="232"/>
      <c r="M66" s="232"/>
      <c r="N66" s="231"/>
      <c r="O66" s="231"/>
      <c r="P66" s="231"/>
      <c r="Q66" s="231"/>
      <c r="R66" s="232"/>
      <c r="S66" s="232"/>
      <c r="T66" s="232"/>
      <c r="U66" s="232"/>
      <c r="V66" s="232"/>
      <c r="W66" s="232"/>
      <c r="X66" s="232"/>
      <c r="Y66" s="232"/>
      <c r="Z66" s="212"/>
      <c r="AA66" s="212"/>
      <c r="AB66" s="212"/>
      <c r="AC66" s="212"/>
      <c r="AD66" s="212"/>
      <c r="AE66" s="212"/>
      <c r="AF66" s="212"/>
      <c r="AG66" s="212" t="s">
        <v>178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72" t="s">
        <v>190</v>
      </c>
      <c r="D67" s="263"/>
      <c r="E67" s="263"/>
      <c r="F67" s="263"/>
      <c r="G67" s="263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178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3">
      <c r="A68" s="229"/>
      <c r="B68" s="230"/>
      <c r="C68" s="268" t="s">
        <v>191</v>
      </c>
      <c r="D68" s="234"/>
      <c r="E68" s="235">
        <v>1</v>
      </c>
      <c r="F68" s="232"/>
      <c r="G68" s="23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112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3">
      <c r="A69" s="250">
        <v>21</v>
      </c>
      <c r="B69" s="251" t="s">
        <v>192</v>
      </c>
      <c r="C69" s="267" t="s">
        <v>193</v>
      </c>
      <c r="D69" s="252" t="s">
        <v>174</v>
      </c>
      <c r="E69" s="253">
        <v>1</v>
      </c>
      <c r="F69" s="254"/>
      <c r="G69" s="255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2"/>
      <c r="S69" s="232" t="s">
        <v>175</v>
      </c>
      <c r="T69" s="232" t="s">
        <v>176</v>
      </c>
      <c r="U69" s="232">
        <v>0</v>
      </c>
      <c r="V69" s="232">
        <f>ROUND(E69*U69,2)</f>
        <v>0</v>
      </c>
      <c r="W69" s="232"/>
      <c r="X69" s="232" t="s">
        <v>103</v>
      </c>
      <c r="Y69" s="232" t="s">
        <v>104</v>
      </c>
      <c r="Z69" s="212"/>
      <c r="AA69" s="212"/>
      <c r="AB69" s="212"/>
      <c r="AC69" s="212"/>
      <c r="AD69" s="212"/>
      <c r="AE69" s="212"/>
      <c r="AF69" s="212"/>
      <c r="AG69" s="212" t="s">
        <v>105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3">
      <c r="A70" s="229"/>
      <c r="B70" s="230"/>
      <c r="C70" s="270" t="s">
        <v>177</v>
      </c>
      <c r="D70" s="262"/>
      <c r="E70" s="262"/>
      <c r="F70" s="262"/>
      <c r="G70" s="262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178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71" t="s">
        <v>179</v>
      </c>
      <c r="D71" s="238"/>
      <c r="E71" s="239"/>
      <c r="F71" s="240"/>
      <c r="G71" s="240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178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72" t="s">
        <v>194</v>
      </c>
      <c r="D72" s="263"/>
      <c r="E72" s="263"/>
      <c r="F72" s="263"/>
      <c r="G72" s="263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178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72" t="s">
        <v>195</v>
      </c>
      <c r="D73" s="263"/>
      <c r="E73" s="263"/>
      <c r="F73" s="263"/>
      <c r="G73" s="263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178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72" t="s">
        <v>196</v>
      </c>
      <c r="D74" s="263"/>
      <c r="E74" s="263"/>
      <c r="F74" s="263"/>
      <c r="G74" s="263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178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72" t="s">
        <v>197</v>
      </c>
      <c r="D75" s="263"/>
      <c r="E75" s="263"/>
      <c r="F75" s="263"/>
      <c r="G75" s="263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2"/>
      <c r="AA75" s="212"/>
      <c r="AB75" s="212"/>
      <c r="AC75" s="212"/>
      <c r="AD75" s="212"/>
      <c r="AE75" s="212"/>
      <c r="AF75" s="212"/>
      <c r="AG75" s="212" t="s">
        <v>178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3">
      <c r="A76" s="229"/>
      <c r="B76" s="230"/>
      <c r="C76" s="272" t="s">
        <v>198</v>
      </c>
      <c r="D76" s="263"/>
      <c r="E76" s="263"/>
      <c r="F76" s="263"/>
      <c r="G76" s="263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178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71" t="s">
        <v>179</v>
      </c>
      <c r="D77" s="238"/>
      <c r="E77" s="239"/>
      <c r="F77" s="240"/>
      <c r="G77" s="240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178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3">
      <c r="A78" s="229"/>
      <c r="B78" s="230"/>
      <c r="C78" s="272" t="s">
        <v>185</v>
      </c>
      <c r="D78" s="263"/>
      <c r="E78" s="263"/>
      <c r="F78" s="263"/>
      <c r="G78" s="263"/>
      <c r="H78" s="232"/>
      <c r="I78" s="232"/>
      <c r="J78" s="232"/>
      <c r="K78" s="232"/>
      <c r="L78" s="232"/>
      <c r="M78" s="232"/>
      <c r="N78" s="231"/>
      <c r="O78" s="231"/>
      <c r="P78" s="231"/>
      <c r="Q78" s="231"/>
      <c r="R78" s="232"/>
      <c r="S78" s="232"/>
      <c r="T78" s="232"/>
      <c r="U78" s="232"/>
      <c r="V78" s="232"/>
      <c r="W78" s="232"/>
      <c r="X78" s="232"/>
      <c r="Y78" s="232"/>
      <c r="Z78" s="212"/>
      <c r="AA78" s="212"/>
      <c r="AB78" s="212"/>
      <c r="AC78" s="212"/>
      <c r="AD78" s="212"/>
      <c r="AE78" s="212"/>
      <c r="AF78" s="212"/>
      <c r="AG78" s="212" t="s">
        <v>178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72" t="s">
        <v>186</v>
      </c>
      <c r="D79" s="263"/>
      <c r="E79" s="263"/>
      <c r="F79" s="263"/>
      <c r="G79" s="263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32"/>
      <c r="Z79" s="212"/>
      <c r="AA79" s="212"/>
      <c r="AB79" s="212"/>
      <c r="AC79" s="212"/>
      <c r="AD79" s="212"/>
      <c r="AE79" s="212"/>
      <c r="AF79" s="212"/>
      <c r="AG79" s="212" t="s">
        <v>178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72" t="s">
        <v>187</v>
      </c>
      <c r="D80" s="263"/>
      <c r="E80" s="263"/>
      <c r="F80" s="263"/>
      <c r="G80" s="263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178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64" t="str">
        <f>C80</f>
        <v>HPL desky: HPL materiál odolný proti UV záření, netoxický, recyklovatelný, nerozbitný a chemicky odolný.</v>
      </c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72" t="s">
        <v>188</v>
      </c>
      <c r="D81" s="263"/>
      <c r="E81" s="263"/>
      <c r="F81" s="263"/>
      <c r="G81" s="263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178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72" t="s">
        <v>189</v>
      </c>
      <c r="D82" s="263"/>
      <c r="E82" s="263"/>
      <c r="F82" s="263"/>
      <c r="G82" s="263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178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72" t="s">
        <v>190</v>
      </c>
      <c r="D83" s="263"/>
      <c r="E83" s="263"/>
      <c r="F83" s="263"/>
      <c r="G83" s="263"/>
      <c r="H83" s="232"/>
      <c r="I83" s="232"/>
      <c r="J83" s="232"/>
      <c r="K83" s="232"/>
      <c r="L83" s="232"/>
      <c r="M83" s="232"/>
      <c r="N83" s="231"/>
      <c r="O83" s="231"/>
      <c r="P83" s="231"/>
      <c r="Q83" s="231"/>
      <c r="R83" s="232"/>
      <c r="S83" s="232"/>
      <c r="T83" s="232"/>
      <c r="U83" s="232"/>
      <c r="V83" s="232"/>
      <c r="W83" s="232"/>
      <c r="X83" s="232"/>
      <c r="Y83" s="232"/>
      <c r="Z83" s="212"/>
      <c r="AA83" s="212"/>
      <c r="AB83" s="212"/>
      <c r="AC83" s="212"/>
      <c r="AD83" s="212"/>
      <c r="AE83" s="212"/>
      <c r="AF83" s="212"/>
      <c r="AG83" s="212" t="s">
        <v>178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3">
      <c r="A84" s="229"/>
      <c r="B84" s="230"/>
      <c r="C84" s="268" t="s">
        <v>199</v>
      </c>
      <c r="D84" s="234"/>
      <c r="E84" s="235">
        <v>1</v>
      </c>
      <c r="F84" s="232"/>
      <c r="G84" s="232"/>
      <c r="H84" s="232"/>
      <c r="I84" s="232"/>
      <c r="J84" s="232"/>
      <c r="K84" s="232"/>
      <c r="L84" s="232"/>
      <c r="M84" s="232"/>
      <c r="N84" s="231"/>
      <c r="O84" s="231"/>
      <c r="P84" s="231"/>
      <c r="Q84" s="231"/>
      <c r="R84" s="232"/>
      <c r="S84" s="232"/>
      <c r="T84" s="232"/>
      <c r="U84" s="232"/>
      <c r="V84" s="232"/>
      <c r="W84" s="232"/>
      <c r="X84" s="232"/>
      <c r="Y84" s="232"/>
      <c r="Z84" s="212"/>
      <c r="AA84" s="212"/>
      <c r="AB84" s="212"/>
      <c r="AC84" s="212"/>
      <c r="AD84" s="212"/>
      <c r="AE84" s="212"/>
      <c r="AF84" s="212"/>
      <c r="AG84" s="212" t="s">
        <v>112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3">
      <c r="A85" s="250">
        <v>22</v>
      </c>
      <c r="B85" s="251" t="s">
        <v>200</v>
      </c>
      <c r="C85" s="267" t="s">
        <v>201</v>
      </c>
      <c r="D85" s="252" t="s">
        <v>174</v>
      </c>
      <c r="E85" s="253">
        <v>1</v>
      </c>
      <c r="F85" s="254"/>
      <c r="G85" s="255">
        <f>ROUND(E85*F85,2)</f>
        <v>0</v>
      </c>
      <c r="H85" s="233"/>
      <c r="I85" s="232">
        <f>ROUND(E85*H85,2)</f>
        <v>0</v>
      </c>
      <c r="J85" s="233"/>
      <c r="K85" s="232">
        <f>ROUND(E85*J85,2)</f>
        <v>0</v>
      </c>
      <c r="L85" s="232">
        <v>21</v>
      </c>
      <c r="M85" s="232">
        <f>G85*(1+L85/100)</f>
        <v>0</v>
      </c>
      <c r="N85" s="231">
        <v>0</v>
      </c>
      <c r="O85" s="231">
        <f>ROUND(E85*N85,2)</f>
        <v>0</v>
      </c>
      <c r="P85" s="231">
        <v>0</v>
      </c>
      <c r="Q85" s="231">
        <f>ROUND(E85*P85,2)</f>
        <v>0</v>
      </c>
      <c r="R85" s="232"/>
      <c r="S85" s="232" t="s">
        <v>175</v>
      </c>
      <c r="T85" s="232" t="s">
        <v>176</v>
      </c>
      <c r="U85" s="232">
        <v>0</v>
      </c>
      <c r="V85" s="232">
        <f>ROUND(E85*U85,2)</f>
        <v>0</v>
      </c>
      <c r="W85" s="232"/>
      <c r="X85" s="232" t="s">
        <v>103</v>
      </c>
      <c r="Y85" s="232" t="s">
        <v>104</v>
      </c>
      <c r="Z85" s="212"/>
      <c r="AA85" s="212"/>
      <c r="AB85" s="212"/>
      <c r="AC85" s="212"/>
      <c r="AD85" s="212"/>
      <c r="AE85" s="212"/>
      <c r="AF85" s="212"/>
      <c r="AG85" s="212" t="s">
        <v>105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3">
      <c r="A86" s="229"/>
      <c r="B86" s="230"/>
      <c r="C86" s="270" t="s">
        <v>177</v>
      </c>
      <c r="D86" s="262"/>
      <c r="E86" s="262"/>
      <c r="F86" s="262"/>
      <c r="G86" s="262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2"/>
      <c r="AA86" s="212"/>
      <c r="AB86" s="212"/>
      <c r="AC86" s="212"/>
      <c r="AD86" s="212"/>
      <c r="AE86" s="212"/>
      <c r="AF86" s="212"/>
      <c r="AG86" s="212" t="s">
        <v>178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71" t="s">
        <v>179</v>
      </c>
      <c r="D87" s="238"/>
      <c r="E87" s="239"/>
      <c r="F87" s="240"/>
      <c r="G87" s="240"/>
      <c r="H87" s="232"/>
      <c r="I87" s="232"/>
      <c r="J87" s="232"/>
      <c r="K87" s="232"/>
      <c r="L87" s="232"/>
      <c r="M87" s="232"/>
      <c r="N87" s="231"/>
      <c r="O87" s="231"/>
      <c r="P87" s="231"/>
      <c r="Q87" s="231"/>
      <c r="R87" s="232"/>
      <c r="S87" s="232"/>
      <c r="T87" s="232"/>
      <c r="U87" s="232"/>
      <c r="V87" s="232"/>
      <c r="W87" s="232"/>
      <c r="X87" s="232"/>
      <c r="Y87" s="232"/>
      <c r="Z87" s="212"/>
      <c r="AA87" s="212"/>
      <c r="AB87" s="212"/>
      <c r="AC87" s="212"/>
      <c r="AD87" s="212"/>
      <c r="AE87" s="212"/>
      <c r="AF87" s="212"/>
      <c r="AG87" s="212" t="s">
        <v>178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3">
      <c r="A88" s="229"/>
      <c r="B88" s="230"/>
      <c r="C88" s="272" t="s">
        <v>202</v>
      </c>
      <c r="D88" s="263"/>
      <c r="E88" s="263"/>
      <c r="F88" s="263"/>
      <c r="G88" s="263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2"/>
      <c r="AA88" s="212"/>
      <c r="AB88" s="212"/>
      <c r="AC88" s="212"/>
      <c r="AD88" s="212"/>
      <c r="AE88" s="212"/>
      <c r="AF88" s="212"/>
      <c r="AG88" s="212" t="s">
        <v>178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72" t="s">
        <v>203</v>
      </c>
      <c r="D89" s="263"/>
      <c r="E89" s="263"/>
      <c r="F89" s="263"/>
      <c r="G89" s="263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178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72" t="s">
        <v>204</v>
      </c>
      <c r="D90" s="263"/>
      <c r="E90" s="263"/>
      <c r="F90" s="263"/>
      <c r="G90" s="263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178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72" t="s">
        <v>205</v>
      </c>
      <c r="D91" s="263"/>
      <c r="E91" s="263"/>
      <c r="F91" s="263"/>
      <c r="G91" s="263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178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72" t="s">
        <v>206</v>
      </c>
      <c r="D92" s="263"/>
      <c r="E92" s="263"/>
      <c r="F92" s="263"/>
      <c r="G92" s="263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2"/>
      <c r="AA92" s="212"/>
      <c r="AB92" s="212"/>
      <c r="AC92" s="212"/>
      <c r="AD92" s="212"/>
      <c r="AE92" s="212"/>
      <c r="AF92" s="212"/>
      <c r="AG92" s="212" t="s">
        <v>178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71" t="s">
        <v>179</v>
      </c>
      <c r="D93" s="238"/>
      <c r="E93" s="239"/>
      <c r="F93" s="240"/>
      <c r="G93" s="240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178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72" t="s">
        <v>185</v>
      </c>
      <c r="D94" s="263"/>
      <c r="E94" s="263"/>
      <c r="F94" s="263"/>
      <c r="G94" s="263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178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72" t="s">
        <v>186</v>
      </c>
      <c r="D95" s="263"/>
      <c r="E95" s="263"/>
      <c r="F95" s="263"/>
      <c r="G95" s="263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32"/>
      <c r="Z95" s="212"/>
      <c r="AA95" s="212"/>
      <c r="AB95" s="212"/>
      <c r="AC95" s="212"/>
      <c r="AD95" s="212"/>
      <c r="AE95" s="212"/>
      <c r="AF95" s="212"/>
      <c r="AG95" s="212" t="s">
        <v>178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72" t="s">
        <v>187</v>
      </c>
      <c r="D96" s="263"/>
      <c r="E96" s="263"/>
      <c r="F96" s="263"/>
      <c r="G96" s="263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2"/>
      <c r="AA96" s="212"/>
      <c r="AB96" s="212"/>
      <c r="AC96" s="212"/>
      <c r="AD96" s="212"/>
      <c r="AE96" s="212"/>
      <c r="AF96" s="212"/>
      <c r="AG96" s="212" t="s">
        <v>178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64" t="str">
        <f>C96</f>
        <v>HPL desky: HPL materiál odolný proti UV záření, netoxický, recyklovatelný, nerozbitný a chemicky odolný.</v>
      </c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72" t="s">
        <v>188</v>
      </c>
      <c r="D97" s="263"/>
      <c r="E97" s="263"/>
      <c r="F97" s="263"/>
      <c r="G97" s="263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2"/>
      <c r="AA97" s="212"/>
      <c r="AB97" s="212"/>
      <c r="AC97" s="212"/>
      <c r="AD97" s="212"/>
      <c r="AE97" s="212"/>
      <c r="AF97" s="212"/>
      <c r="AG97" s="212" t="s">
        <v>178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72" t="s">
        <v>189</v>
      </c>
      <c r="D98" s="263"/>
      <c r="E98" s="263"/>
      <c r="F98" s="263"/>
      <c r="G98" s="263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2"/>
      <c r="AA98" s="212"/>
      <c r="AB98" s="212"/>
      <c r="AC98" s="212"/>
      <c r="AD98" s="212"/>
      <c r="AE98" s="212"/>
      <c r="AF98" s="212"/>
      <c r="AG98" s="212" t="s">
        <v>178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72" t="s">
        <v>190</v>
      </c>
      <c r="D99" s="263"/>
      <c r="E99" s="263"/>
      <c r="F99" s="263"/>
      <c r="G99" s="263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2"/>
      <c r="AA99" s="212"/>
      <c r="AB99" s="212"/>
      <c r="AC99" s="212"/>
      <c r="AD99" s="212"/>
      <c r="AE99" s="212"/>
      <c r="AF99" s="212"/>
      <c r="AG99" s="212" t="s">
        <v>178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3">
      <c r="A100" s="229"/>
      <c r="B100" s="230"/>
      <c r="C100" s="268" t="s">
        <v>207</v>
      </c>
      <c r="D100" s="234"/>
      <c r="E100" s="235">
        <v>1</v>
      </c>
      <c r="F100" s="232"/>
      <c r="G100" s="232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112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3">
      <c r="A101" s="250">
        <v>23</v>
      </c>
      <c r="B101" s="251" t="s">
        <v>208</v>
      </c>
      <c r="C101" s="267" t="s">
        <v>209</v>
      </c>
      <c r="D101" s="252" t="s">
        <v>174</v>
      </c>
      <c r="E101" s="253">
        <v>1</v>
      </c>
      <c r="F101" s="254"/>
      <c r="G101" s="255">
        <f>ROUND(E101*F101,2)</f>
        <v>0</v>
      </c>
      <c r="H101" s="233"/>
      <c r="I101" s="232">
        <f>ROUND(E101*H101,2)</f>
        <v>0</v>
      </c>
      <c r="J101" s="233"/>
      <c r="K101" s="232">
        <f>ROUND(E101*J101,2)</f>
        <v>0</v>
      </c>
      <c r="L101" s="232">
        <v>21</v>
      </c>
      <c r="M101" s="232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2"/>
      <c r="S101" s="232" t="s">
        <v>175</v>
      </c>
      <c r="T101" s="232" t="s">
        <v>176</v>
      </c>
      <c r="U101" s="232">
        <v>0</v>
      </c>
      <c r="V101" s="232">
        <f>ROUND(E101*U101,2)</f>
        <v>0</v>
      </c>
      <c r="W101" s="232"/>
      <c r="X101" s="232" t="s">
        <v>103</v>
      </c>
      <c r="Y101" s="232" t="s">
        <v>104</v>
      </c>
      <c r="Z101" s="212"/>
      <c r="AA101" s="212"/>
      <c r="AB101" s="212"/>
      <c r="AC101" s="212"/>
      <c r="AD101" s="212"/>
      <c r="AE101" s="212"/>
      <c r="AF101" s="212"/>
      <c r="AG101" s="212" t="s">
        <v>105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3">
      <c r="A102" s="229"/>
      <c r="B102" s="230"/>
      <c r="C102" s="270" t="s">
        <v>177</v>
      </c>
      <c r="D102" s="262"/>
      <c r="E102" s="262"/>
      <c r="F102" s="262"/>
      <c r="G102" s="262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178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71" t="s">
        <v>179</v>
      </c>
      <c r="D103" s="238"/>
      <c r="E103" s="239"/>
      <c r="F103" s="240"/>
      <c r="G103" s="240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2"/>
      <c r="AA103" s="212"/>
      <c r="AB103" s="212"/>
      <c r="AC103" s="212"/>
      <c r="AD103" s="212"/>
      <c r="AE103" s="212"/>
      <c r="AF103" s="212"/>
      <c r="AG103" s="212" t="s">
        <v>178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3">
      <c r="A104" s="229"/>
      <c r="B104" s="230"/>
      <c r="C104" s="272" t="s">
        <v>202</v>
      </c>
      <c r="D104" s="263"/>
      <c r="E104" s="263"/>
      <c r="F104" s="263"/>
      <c r="G104" s="263"/>
      <c r="H104" s="232"/>
      <c r="I104" s="232"/>
      <c r="J104" s="232"/>
      <c r="K104" s="232"/>
      <c r="L104" s="232"/>
      <c r="M104" s="232"/>
      <c r="N104" s="231"/>
      <c r="O104" s="231"/>
      <c r="P104" s="231"/>
      <c r="Q104" s="231"/>
      <c r="R104" s="232"/>
      <c r="S104" s="232"/>
      <c r="T104" s="232"/>
      <c r="U104" s="232"/>
      <c r="V104" s="232"/>
      <c r="W104" s="232"/>
      <c r="X104" s="232"/>
      <c r="Y104" s="232"/>
      <c r="Z104" s="212"/>
      <c r="AA104" s="212"/>
      <c r="AB104" s="212"/>
      <c r="AC104" s="212"/>
      <c r="AD104" s="212"/>
      <c r="AE104" s="212"/>
      <c r="AF104" s="212"/>
      <c r="AG104" s="212" t="s">
        <v>178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72" t="s">
        <v>210</v>
      </c>
      <c r="D105" s="263"/>
      <c r="E105" s="263"/>
      <c r="F105" s="263"/>
      <c r="G105" s="263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32"/>
      <c r="Z105" s="212"/>
      <c r="AA105" s="212"/>
      <c r="AB105" s="212"/>
      <c r="AC105" s="212"/>
      <c r="AD105" s="212"/>
      <c r="AE105" s="212"/>
      <c r="AF105" s="212"/>
      <c r="AG105" s="212" t="s">
        <v>178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72" t="s">
        <v>211</v>
      </c>
      <c r="D106" s="263"/>
      <c r="E106" s="263"/>
      <c r="F106" s="263"/>
      <c r="G106" s="263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2"/>
      <c r="AA106" s="212"/>
      <c r="AB106" s="212"/>
      <c r="AC106" s="212"/>
      <c r="AD106" s="212"/>
      <c r="AE106" s="212"/>
      <c r="AF106" s="212"/>
      <c r="AG106" s="212" t="s">
        <v>178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72" t="s">
        <v>205</v>
      </c>
      <c r="D107" s="263"/>
      <c r="E107" s="263"/>
      <c r="F107" s="263"/>
      <c r="G107" s="263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178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72" t="s">
        <v>184</v>
      </c>
      <c r="D108" s="263"/>
      <c r="E108" s="263"/>
      <c r="F108" s="263"/>
      <c r="G108" s="263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178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71" t="s">
        <v>179</v>
      </c>
      <c r="D109" s="238"/>
      <c r="E109" s="239"/>
      <c r="F109" s="240"/>
      <c r="G109" s="240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32"/>
      <c r="Z109" s="212"/>
      <c r="AA109" s="212"/>
      <c r="AB109" s="212"/>
      <c r="AC109" s="212"/>
      <c r="AD109" s="212"/>
      <c r="AE109" s="212"/>
      <c r="AF109" s="212"/>
      <c r="AG109" s="212" t="s">
        <v>178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71" t="s">
        <v>179</v>
      </c>
      <c r="D110" s="238"/>
      <c r="E110" s="239"/>
      <c r="F110" s="240"/>
      <c r="G110" s="240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178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72" t="s">
        <v>185</v>
      </c>
      <c r="D111" s="263"/>
      <c r="E111" s="263"/>
      <c r="F111" s="263"/>
      <c r="G111" s="263"/>
      <c r="H111" s="232"/>
      <c r="I111" s="232"/>
      <c r="J111" s="232"/>
      <c r="K111" s="232"/>
      <c r="L111" s="232"/>
      <c r="M111" s="232"/>
      <c r="N111" s="231"/>
      <c r="O111" s="231"/>
      <c r="P111" s="231"/>
      <c r="Q111" s="231"/>
      <c r="R111" s="232"/>
      <c r="S111" s="232"/>
      <c r="T111" s="232"/>
      <c r="U111" s="232"/>
      <c r="V111" s="232"/>
      <c r="W111" s="232"/>
      <c r="X111" s="232"/>
      <c r="Y111" s="232"/>
      <c r="Z111" s="212"/>
      <c r="AA111" s="212"/>
      <c r="AB111" s="212"/>
      <c r="AC111" s="212"/>
      <c r="AD111" s="212"/>
      <c r="AE111" s="212"/>
      <c r="AF111" s="212"/>
      <c r="AG111" s="212" t="s">
        <v>178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3">
      <c r="A112" s="229"/>
      <c r="B112" s="230"/>
      <c r="C112" s="272" t="s">
        <v>186</v>
      </c>
      <c r="D112" s="263"/>
      <c r="E112" s="263"/>
      <c r="F112" s="263"/>
      <c r="G112" s="263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178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3">
      <c r="A113" s="229"/>
      <c r="B113" s="230"/>
      <c r="C113" s="272" t="s">
        <v>187</v>
      </c>
      <c r="D113" s="263"/>
      <c r="E113" s="263"/>
      <c r="F113" s="263"/>
      <c r="G113" s="263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2"/>
      <c r="AA113" s="212"/>
      <c r="AB113" s="212"/>
      <c r="AC113" s="212"/>
      <c r="AD113" s="212"/>
      <c r="AE113" s="212"/>
      <c r="AF113" s="212"/>
      <c r="AG113" s="212" t="s">
        <v>178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64" t="str">
        <f>C113</f>
        <v>HPL desky: HPL materiál odolný proti UV záření, netoxický, recyklovatelný, nerozbitný a chemicky odolný.</v>
      </c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72" t="s">
        <v>188</v>
      </c>
      <c r="D114" s="263"/>
      <c r="E114" s="263"/>
      <c r="F114" s="263"/>
      <c r="G114" s="263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2"/>
      <c r="AA114" s="212"/>
      <c r="AB114" s="212"/>
      <c r="AC114" s="212"/>
      <c r="AD114" s="212"/>
      <c r="AE114" s="212"/>
      <c r="AF114" s="212"/>
      <c r="AG114" s="212" t="s">
        <v>178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3">
      <c r="A115" s="229"/>
      <c r="B115" s="230"/>
      <c r="C115" s="272" t="s">
        <v>189</v>
      </c>
      <c r="D115" s="263"/>
      <c r="E115" s="263"/>
      <c r="F115" s="263"/>
      <c r="G115" s="263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12"/>
      <c r="AA115" s="212"/>
      <c r="AB115" s="212"/>
      <c r="AC115" s="212"/>
      <c r="AD115" s="212"/>
      <c r="AE115" s="212"/>
      <c r="AF115" s="212"/>
      <c r="AG115" s="212" t="s">
        <v>178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3">
      <c r="A116" s="229"/>
      <c r="B116" s="230"/>
      <c r="C116" s="272" t="s">
        <v>190</v>
      </c>
      <c r="D116" s="263"/>
      <c r="E116" s="263"/>
      <c r="F116" s="263"/>
      <c r="G116" s="263"/>
      <c r="H116" s="232"/>
      <c r="I116" s="232"/>
      <c r="J116" s="232"/>
      <c r="K116" s="232"/>
      <c r="L116" s="232"/>
      <c r="M116" s="232"/>
      <c r="N116" s="231"/>
      <c r="O116" s="231"/>
      <c r="P116" s="231"/>
      <c r="Q116" s="231"/>
      <c r="R116" s="232"/>
      <c r="S116" s="232"/>
      <c r="T116" s="232"/>
      <c r="U116" s="232"/>
      <c r="V116" s="232"/>
      <c r="W116" s="232"/>
      <c r="X116" s="232"/>
      <c r="Y116" s="232"/>
      <c r="Z116" s="212"/>
      <c r="AA116" s="212"/>
      <c r="AB116" s="212"/>
      <c r="AC116" s="212"/>
      <c r="AD116" s="212"/>
      <c r="AE116" s="212"/>
      <c r="AF116" s="212"/>
      <c r="AG116" s="212" t="s">
        <v>178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3">
      <c r="A117" s="229"/>
      <c r="B117" s="230"/>
      <c r="C117" s="268" t="s">
        <v>212</v>
      </c>
      <c r="D117" s="234"/>
      <c r="E117" s="235">
        <v>1</v>
      </c>
      <c r="F117" s="232"/>
      <c r="G117" s="232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2"/>
      <c r="AA117" s="212"/>
      <c r="AB117" s="212"/>
      <c r="AC117" s="212"/>
      <c r="AD117" s="212"/>
      <c r="AE117" s="212"/>
      <c r="AF117" s="212"/>
      <c r="AG117" s="212" t="s">
        <v>112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3">
      <c r="A118" s="250">
        <v>24</v>
      </c>
      <c r="B118" s="251" t="s">
        <v>213</v>
      </c>
      <c r="C118" s="267" t="s">
        <v>214</v>
      </c>
      <c r="D118" s="252" t="s">
        <v>174</v>
      </c>
      <c r="E118" s="253">
        <v>1</v>
      </c>
      <c r="F118" s="254"/>
      <c r="G118" s="255">
        <f>ROUND(E118*F118,2)</f>
        <v>0</v>
      </c>
      <c r="H118" s="233"/>
      <c r="I118" s="232">
        <f>ROUND(E118*H118,2)</f>
        <v>0</v>
      </c>
      <c r="J118" s="233"/>
      <c r="K118" s="232">
        <f>ROUND(E118*J118,2)</f>
        <v>0</v>
      </c>
      <c r="L118" s="232">
        <v>21</v>
      </c>
      <c r="M118" s="232">
        <f>G118*(1+L118/100)</f>
        <v>0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2"/>
      <c r="S118" s="232" t="s">
        <v>175</v>
      </c>
      <c r="T118" s="232" t="s">
        <v>176</v>
      </c>
      <c r="U118" s="232">
        <v>0</v>
      </c>
      <c r="V118" s="232">
        <f>ROUND(E118*U118,2)</f>
        <v>0</v>
      </c>
      <c r="W118" s="232"/>
      <c r="X118" s="232" t="s">
        <v>103</v>
      </c>
      <c r="Y118" s="232" t="s">
        <v>104</v>
      </c>
      <c r="Z118" s="212"/>
      <c r="AA118" s="212"/>
      <c r="AB118" s="212"/>
      <c r="AC118" s="212"/>
      <c r="AD118" s="212"/>
      <c r="AE118" s="212"/>
      <c r="AF118" s="212"/>
      <c r="AG118" s="212" t="s">
        <v>105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3">
      <c r="A119" s="229"/>
      <c r="B119" s="230"/>
      <c r="C119" s="270" t="s">
        <v>177</v>
      </c>
      <c r="D119" s="262"/>
      <c r="E119" s="262"/>
      <c r="F119" s="262"/>
      <c r="G119" s="262"/>
      <c r="H119" s="232"/>
      <c r="I119" s="232"/>
      <c r="J119" s="232"/>
      <c r="K119" s="232"/>
      <c r="L119" s="232"/>
      <c r="M119" s="232"/>
      <c r="N119" s="231"/>
      <c r="O119" s="231"/>
      <c r="P119" s="231"/>
      <c r="Q119" s="231"/>
      <c r="R119" s="232"/>
      <c r="S119" s="232"/>
      <c r="T119" s="232"/>
      <c r="U119" s="232"/>
      <c r="V119" s="232"/>
      <c r="W119" s="232"/>
      <c r="X119" s="232"/>
      <c r="Y119" s="232"/>
      <c r="Z119" s="212"/>
      <c r="AA119" s="212"/>
      <c r="AB119" s="212"/>
      <c r="AC119" s="212"/>
      <c r="AD119" s="212"/>
      <c r="AE119" s="212"/>
      <c r="AF119" s="212"/>
      <c r="AG119" s="212" t="s">
        <v>178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71" t="s">
        <v>179</v>
      </c>
      <c r="D120" s="238"/>
      <c r="E120" s="239"/>
      <c r="F120" s="240"/>
      <c r="G120" s="240"/>
      <c r="H120" s="232"/>
      <c r="I120" s="232"/>
      <c r="J120" s="232"/>
      <c r="K120" s="232"/>
      <c r="L120" s="232"/>
      <c r="M120" s="232"/>
      <c r="N120" s="231"/>
      <c r="O120" s="231"/>
      <c r="P120" s="231"/>
      <c r="Q120" s="231"/>
      <c r="R120" s="232"/>
      <c r="S120" s="232"/>
      <c r="T120" s="232"/>
      <c r="U120" s="232"/>
      <c r="V120" s="232"/>
      <c r="W120" s="232"/>
      <c r="X120" s="232"/>
      <c r="Y120" s="232"/>
      <c r="Z120" s="212"/>
      <c r="AA120" s="212"/>
      <c r="AB120" s="212"/>
      <c r="AC120" s="212"/>
      <c r="AD120" s="212"/>
      <c r="AE120" s="212"/>
      <c r="AF120" s="212"/>
      <c r="AG120" s="212" t="s">
        <v>178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72" t="s">
        <v>215</v>
      </c>
      <c r="D121" s="263"/>
      <c r="E121" s="263"/>
      <c r="F121" s="263"/>
      <c r="G121" s="263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2"/>
      <c r="AA121" s="212"/>
      <c r="AB121" s="212"/>
      <c r="AC121" s="212"/>
      <c r="AD121" s="212"/>
      <c r="AE121" s="212"/>
      <c r="AF121" s="212"/>
      <c r="AG121" s="212" t="s">
        <v>178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72" t="s">
        <v>216</v>
      </c>
      <c r="D122" s="263"/>
      <c r="E122" s="263"/>
      <c r="F122" s="263"/>
      <c r="G122" s="263"/>
      <c r="H122" s="232"/>
      <c r="I122" s="232"/>
      <c r="J122" s="232"/>
      <c r="K122" s="232"/>
      <c r="L122" s="232"/>
      <c r="M122" s="232"/>
      <c r="N122" s="231"/>
      <c r="O122" s="231"/>
      <c r="P122" s="231"/>
      <c r="Q122" s="231"/>
      <c r="R122" s="232"/>
      <c r="S122" s="232"/>
      <c r="T122" s="232"/>
      <c r="U122" s="232"/>
      <c r="V122" s="232"/>
      <c r="W122" s="232"/>
      <c r="X122" s="232"/>
      <c r="Y122" s="232"/>
      <c r="Z122" s="212"/>
      <c r="AA122" s="212"/>
      <c r="AB122" s="212"/>
      <c r="AC122" s="212"/>
      <c r="AD122" s="212"/>
      <c r="AE122" s="212"/>
      <c r="AF122" s="212"/>
      <c r="AG122" s="212" t="s">
        <v>178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72" t="s">
        <v>217</v>
      </c>
      <c r="D123" s="263"/>
      <c r="E123" s="263"/>
      <c r="F123" s="263"/>
      <c r="G123" s="263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178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72" t="s">
        <v>218</v>
      </c>
      <c r="D124" s="263"/>
      <c r="E124" s="263"/>
      <c r="F124" s="263"/>
      <c r="G124" s="263"/>
      <c r="H124" s="232"/>
      <c r="I124" s="232"/>
      <c r="J124" s="232"/>
      <c r="K124" s="232"/>
      <c r="L124" s="232"/>
      <c r="M124" s="232"/>
      <c r="N124" s="231"/>
      <c r="O124" s="231"/>
      <c r="P124" s="231"/>
      <c r="Q124" s="231"/>
      <c r="R124" s="232"/>
      <c r="S124" s="232"/>
      <c r="T124" s="232"/>
      <c r="U124" s="232"/>
      <c r="V124" s="232"/>
      <c r="W124" s="232"/>
      <c r="X124" s="232"/>
      <c r="Y124" s="232"/>
      <c r="Z124" s="212"/>
      <c r="AA124" s="212"/>
      <c r="AB124" s="212"/>
      <c r="AC124" s="212"/>
      <c r="AD124" s="212"/>
      <c r="AE124" s="212"/>
      <c r="AF124" s="212"/>
      <c r="AG124" s="212" t="s">
        <v>178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3">
      <c r="A125" s="229"/>
      <c r="B125" s="230"/>
      <c r="C125" s="272" t="s">
        <v>198</v>
      </c>
      <c r="D125" s="263"/>
      <c r="E125" s="263"/>
      <c r="F125" s="263"/>
      <c r="G125" s="263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32"/>
      <c r="Z125" s="212"/>
      <c r="AA125" s="212"/>
      <c r="AB125" s="212"/>
      <c r="AC125" s="212"/>
      <c r="AD125" s="212"/>
      <c r="AE125" s="212"/>
      <c r="AF125" s="212"/>
      <c r="AG125" s="212" t="s">
        <v>178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3">
      <c r="A126" s="229"/>
      <c r="B126" s="230"/>
      <c r="C126" s="271" t="s">
        <v>179</v>
      </c>
      <c r="D126" s="238"/>
      <c r="E126" s="239"/>
      <c r="F126" s="240"/>
      <c r="G126" s="240"/>
      <c r="H126" s="232"/>
      <c r="I126" s="232"/>
      <c r="J126" s="232"/>
      <c r="K126" s="232"/>
      <c r="L126" s="232"/>
      <c r="M126" s="232"/>
      <c r="N126" s="231"/>
      <c r="O126" s="231"/>
      <c r="P126" s="231"/>
      <c r="Q126" s="231"/>
      <c r="R126" s="232"/>
      <c r="S126" s="232"/>
      <c r="T126" s="232"/>
      <c r="U126" s="232"/>
      <c r="V126" s="232"/>
      <c r="W126" s="232"/>
      <c r="X126" s="232"/>
      <c r="Y126" s="232"/>
      <c r="Z126" s="212"/>
      <c r="AA126" s="212"/>
      <c r="AB126" s="212"/>
      <c r="AC126" s="212"/>
      <c r="AD126" s="212"/>
      <c r="AE126" s="212"/>
      <c r="AF126" s="212"/>
      <c r="AG126" s="212" t="s">
        <v>178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3">
      <c r="A127" s="229"/>
      <c r="B127" s="230"/>
      <c r="C127" s="272" t="s">
        <v>185</v>
      </c>
      <c r="D127" s="263"/>
      <c r="E127" s="263"/>
      <c r="F127" s="263"/>
      <c r="G127" s="263"/>
      <c r="H127" s="232"/>
      <c r="I127" s="232"/>
      <c r="J127" s="232"/>
      <c r="K127" s="232"/>
      <c r="L127" s="232"/>
      <c r="M127" s="232"/>
      <c r="N127" s="231"/>
      <c r="O127" s="231"/>
      <c r="P127" s="231"/>
      <c r="Q127" s="231"/>
      <c r="R127" s="232"/>
      <c r="S127" s="232"/>
      <c r="T127" s="232"/>
      <c r="U127" s="232"/>
      <c r="V127" s="232"/>
      <c r="W127" s="232"/>
      <c r="X127" s="232"/>
      <c r="Y127" s="232"/>
      <c r="Z127" s="212"/>
      <c r="AA127" s="212"/>
      <c r="AB127" s="212"/>
      <c r="AC127" s="212"/>
      <c r="AD127" s="212"/>
      <c r="AE127" s="212"/>
      <c r="AF127" s="212"/>
      <c r="AG127" s="212" t="s">
        <v>178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72" t="s">
        <v>186</v>
      </c>
      <c r="D128" s="263"/>
      <c r="E128" s="263"/>
      <c r="F128" s="263"/>
      <c r="G128" s="263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2"/>
      <c r="AA128" s="212"/>
      <c r="AB128" s="212"/>
      <c r="AC128" s="212"/>
      <c r="AD128" s="212"/>
      <c r="AE128" s="212"/>
      <c r="AF128" s="212"/>
      <c r="AG128" s="212" t="s">
        <v>178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72" t="s">
        <v>187</v>
      </c>
      <c r="D129" s="263"/>
      <c r="E129" s="263"/>
      <c r="F129" s="263"/>
      <c r="G129" s="263"/>
      <c r="H129" s="232"/>
      <c r="I129" s="232"/>
      <c r="J129" s="232"/>
      <c r="K129" s="232"/>
      <c r="L129" s="232"/>
      <c r="M129" s="232"/>
      <c r="N129" s="231"/>
      <c r="O129" s="231"/>
      <c r="P129" s="231"/>
      <c r="Q129" s="231"/>
      <c r="R129" s="232"/>
      <c r="S129" s="232"/>
      <c r="T129" s="232"/>
      <c r="U129" s="232"/>
      <c r="V129" s="232"/>
      <c r="W129" s="232"/>
      <c r="X129" s="232"/>
      <c r="Y129" s="232"/>
      <c r="Z129" s="212"/>
      <c r="AA129" s="212"/>
      <c r="AB129" s="212"/>
      <c r="AC129" s="212"/>
      <c r="AD129" s="212"/>
      <c r="AE129" s="212"/>
      <c r="AF129" s="212"/>
      <c r="AG129" s="212" t="s">
        <v>178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64" t="str">
        <f>C129</f>
        <v>HPL desky: HPL materiál odolný proti UV záření, netoxický, recyklovatelný, nerozbitný a chemicky odolný.</v>
      </c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72" t="s">
        <v>188</v>
      </c>
      <c r="D130" s="263"/>
      <c r="E130" s="263"/>
      <c r="F130" s="263"/>
      <c r="G130" s="263"/>
      <c r="H130" s="232"/>
      <c r="I130" s="232"/>
      <c r="J130" s="232"/>
      <c r="K130" s="232"/>
      <c r="L130" s="232"/>
      <c r="M130" s="232"/>
      <c r="N130" s="231"/>
      <c r="O130" s="231"/>
      <c r="P130" s="231"/>
      <c r="Q130" s="231"/>
      <c r="R130" s="232"/>
      <c r="S130" s="232"/>
      <c r="T130" s="232"/>
      <c r="U130" s="232"/>
      <c r="V130" s="232"/>
      <c r="W130" s="232"/>
      <c r="X130" s="232"/>
      <c r="Y130" s="232"/>
      <c r="Z130" s="212"/>
      <c r="AA130" s="212"/>
      <c r="AB130" s="212"/>
      <c r="AC130" s="212"/>
      <c r="AD130" s="212"/>
      <c r="AE130" s="212"/>
      <c r="AF130" s="212"/>
      <c r="AG130" s="212" t="s">
        <v>178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3">
      <c r="A131" s="229"/>
      <c r="B131" s="230"/>
      <c r="C131" s="272" t="s">
        <v>189</v>
      </c>
      <c r="D131" s="263"/>
      <c r="E131" s="263"/>
      <c r="F131" s="263"/>
      <c r="G131" s="263"/>
      <c r="H131" s="232"/>
      <c r="I131" s="232"/>
      <c r="J131" s="232"/>
      <c r="K131" s="232"/>
      <c r="L131" s="232"/>
      <c r="M131" s="232"/>
      <c r="N131" s="231"/>
      <c r="O131" s="231"/>
      <c r="P131" s="231"/>
      <c r="Q131" s="231"/>
      <c r="R131" s="232"/>
      <c r="S131" s="232"/>
      <c r="T131" s="232"/>
      <c r="U131" s="232"/>
      <c r="V131" s="232"/>
      <c r="W131" s="232"/>
      <c r="X131" s="232"/>
      <c r="Y131" s="232"/>
      <c r="Z131" s="212"/>
      <c r="AA131" s="212"/>
      <c r="AB131" s="212"/>
      <c r="AC131" s="212"/>
      <c r="AD131" s="212"/>
      <c r="AE131" s="212"/>
      <c r="AF131" s="212"/>
      <c r="AG131" s="212" t="s">
        <v>178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3">
      <c r="A132" s="229"/>
      <c r="B132" s="230"/>
      <c r="C132" s="272" t="s">
        <v>190</v>
      </c>
      <c r="D132" s="263"/>
      <c r="E132" s="263"/>
      <c r="F132" s="263"/>
      <c r="G132" s="263"/>
      <c r="H132" s="232"/>
      <c r="I132" s="232"/>
      <c r="J132" s="232"/>
      <c r="K132" s="232"/>
      <c r="L132" s="232"/>
      <c r="M132" s="232"/>
      <c r="N132" s="231"/>
      <c r="O132" s="231"/>
      <c r="P132" s="231"/>
      <c r="Q132" s="231"/>
      <c r="R132" s="232"/>
      <c r="S132" s="232"/>
      <c r="T132" s="232"/>
      <c r="U132" s="232"/>
      <c r="V132" s="232"/>
      <c r="W132" s="232"/>
      <c r="X132" s="232"/>
      <c r="Y132" s="232"/>
      <c r="Z132" s="212"/>
      <c r="AA132" s="212"/>
      <c r="AB132" s="212"/>
      <c r="AC132" s="212"/>
      <c r="AD132" s="212"/>
      <c r="AE132" s="212"/>
      <c r="AF132" s="212"/>
      <c r="AG132" s="212" t="s">
        <v>178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3">
      <c r="A133" s="229"/>
      <c r="B133" s="230"/>
      <c r="C133" s="268" t="s">
        <v>219</v>
      </c>
      <c r="D133" s="234"/>
      <c r="E133" s="235">
        <v>1</v>
      </c>
      <c r="F133" s="232"/>
      <c r="G133" s="232"/>
      <c r="H133" s="232"/>
      <c r="I133" s="232"/>
      <c r="J133" s="232"/>
      <c r="K133" s="232"/>
      <c r="L133" s="232"/>
      <c r="M133" s="232"/>
      <c r="N133" s="231"/>
      <c r="O133" s="231"/>
      <c r="P133" s="231"/>
      <c r="Q133" s="231"/>
      <c r="R133" s="232"/>
      <c r="S133" s="232"/>
      <c r="T133" s="232"/>
      <c r="U133" s="232"/>
      <c r="V133" s="232"/>
      <c r="W133" s="232"/>
      <c r="X133" s="232"/>
      <c r="Y133" s="232"/>
      <c r="Z133" s="212"/>
      <c r="AA133" s="212"/>
      <c r="AB133" s="212"/>
      <c r="AC133" s="212"/>
      <c r="AD133" s="212"/>
      <c r="AE133" s="212"/>
      <c r="AF133" s="212"/>
      <c r="AG133" s="212" t="s">
        <v>112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3">
      <c r="A134" s="250">
        <v>25</v>
      </c>
      <c r="B134" s="251" t="s">
        <v>220</v>
      </c>
      <c r="C134" s="267" t="s">
        <v>221</v>
      </c>
      <c r="D134" s="252" t="s">
        <v>174</v>
      </c>
      <c r="E134" s="253">
        <v>1</v>
      </c>
      <c r="F134" s="254"/>
      <c r="G134" s="255">
        <f>ROUND(E134*F134,2)</f>
        <v>0</v>
      </c>
      <c r="H134" s="233"/>
      <c r="I134" s="232">
        <f>ROUND(E134*H134,2)</f>
        <v>0</v>
      </c>
      <c r="J134" s="233"/>
      <c r="K134" s="232">
        <f>ROUND(E134*J134,2)</f>
        <v>0</v>
      </c>
      <c r="L134" s="232">
        <v>21</v>
      </c>
      <c r="M134" s="232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2"/>
      <c r="S134" s="232" t="s">
        <v>175</v>
      </c>
      <c r="T134" s="232" t="s">
        <v>176</v>
      </c>
      <c r="U134" s="232">
        <v>0</v>
      </c>
      <c r="V134" s="232">
        <f>ROUND(E134*U134,2)</f>
        <v>0</v>
      </c>
      <c r="W134" s="232"/>
      <c r="X134" s="232" t="s">
        <v>103</v>
      </c>
      <c r="Y134" s="232" t="s">
        <v>104</v>
      </c>
      <c r="Z134" s="212"/>
      <c r="AA134" s="212"/>
      <c r="AB134" s="212"/>
      <c r="AC134" s="212"/>
      <c r="AD134" s="212"/>
      <c r="AE134" s="212"/>
      <c r="AF134" s="212"/>
      <c r="AG134" s="212" t="s">
        <v>105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3">
      <c r="A135" s="229"/>
      <c r="B135" s="230"/>
      <c r="C135" s="270" t="s">
        <v>177</v>
      </c>
      <c r="D135" s="262"/>
      <c r="E135" s="262"/>
      <c r="F135" s="262"/>
      <c r="G135" s="262"/>
      <c r="H135" s="232"/>
      <c r="I135" s="232"/>
      <c r="J135" s="232"/>
      <c r="K135" s="232"/>
      <c r="L135" s="232"/>
      <c r="M135" s="232"/>
      <c r="N135" s="231"/>
      <c r="O135" s="231"/>
      <c r="P135" s="231"/>
      <c r="Q135" s="231"/>
      <c r="R135" s="232"/>
      <c r="S135" s="232"/>
      <c r="T135" s="232"/>
      <c r="U135" s="232"/>
      <c r="V135" s="232"/>
      <c r="W135" s="232"/>
      <c r="X135" s="232"/>
      <c r="Y135" s="232"/>
      <c r="Z135" s="212"/>
      <c r="AA135" s="212"/>
      <c r="AB135" s="212"/>
      <c r="AC135" s="212"/>
      <c r="AD135" s="212"/>
      <c r="AE135" s="212"/>
      <c r="AF135" s="212"/>
      <c r="AG135" s="212" t="s">
        <v>178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3">
      <c r="A136" s="229"/>
      <c r="B136" s="230"/>
      <c r="C136" s="271" t="s">
        <v>179</v>
      </c>
      <c r="D136" s="238"/>
      <c r="E136" s="239"/>
      <c r="F136" s="240"/>
      <c r="G136" s="240"/>
      <c r="H136" s="232"/>
      <c r="I136" s="232"/>
      <c r="J136" s="232"/>
      <c r="K136" s="232"/>
      <c r="L136" s="232"/>
      <c r="M136" s="232"/>
      <c r="N136" s="231"/>
      <c r="O136" s="231"/>
      <c r="P136" s="231"/>
      <c r="Q136" s="231"/>
      <c r="R136" s="232"/>
      <c r="S136" s="232"/>
      <c r="T136" s="232"/>
      <c r="U136" s="232"/>
      <c r="V136" s="232"/>
      <c r="W136" s="232"/>
      <c r="X136" s="232"/>
      <c r="Y136" s="232"/>
      <c r="Z136" s="212"/>
      <c r="AA136" s="212"/>
      <c r="AB136" s="212"/>
      <c r="AC136" s="212"/>
      <c r="AD136" s="212"/>
      <c r="AE136" s="212"/>
      <c r="AF136" s="212"/>
      <c r="AG136" s="212" t="s">
        <v>178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72" t="s">
        <v>222</v>
      </c>
      <c r="D137" s="263"/>
      <c r="E137" s="263"/>
      <c r="F137" s="263"/>
      <c r="G137" s="263"/>
      <c r="H137" s="232"/>
      <c r="I137" s="232"/>
      <c r="J137" s="232"/>
      <c r="K137" s="232"/>
      <c r="L137" s="232"/>
      <c r="M137" s="232"/>
      <c r="N137" s="231"/>
      <c r="O137" s="231"/>
      <c r="P137" s="231"/>
      <c r="Q137" s="231"/>
      <c r="R137" s="232"/>
      <c r="S137" s="232"/>
      <c r="T137" s="232"/>
      <c r="U137" s="232"/>
      <c r="V137" s="232"/>
      <c r="W137" s="232"/>
      <c r="X137" s="232"/>
      <c r="Y137" s="232"/>
      <c r="Z137" s="212"/>
      <c r="AA137" s="212"/>
      <c r="AB137" s="212"/>
      <c r="AC137" s="212"/>
      <c r="AD137" s="212"/>
      <c r="AE137" s="212"/>
      <c r="AF137" s="212"/>
      <c r="AG137" s="212" t="s">
        <v>178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72" t="s">
        <v>223</v>
      </c>
      <c r="D138" s="263"/>
      <c r="E138" s="263"/>
      <c r="F138" s="263"/>
      <c r="G138" s="263"/>
      <c r="H138" s="232"/>
      <c r="I138" s="232"/>
      <c r="J138" s="232"/>
      <c r="K138" s="232"/>
      <c r="L138" s="232"/>
      <c r="M138" s="232"/>
      <c r="N138" s="231"/>
      <c r="O138" s="231"/>
      <c r="P138" s="231"/>
      <c r="Q138" s="231"/>
      <c r="R138" s="232"/>
      <c r="S138" s="232"/>
      <c r="T138" s="232"/>
      <c r="U138" s="232"/>
      <c r="V138" s="232"/>
      <c r="W138" s="232"/>
      <c r="X138" s="232"/>
      <c r="Y138" s="232"/>
      <c r="Z138" s="212"/>
      <c r="AA138" s="212"/>
      <c r="AB138" s="212"/>
      <c r="AC138" s="212"/>
      <c r="AD138" s="212"/>
      <c r="AE138" s="212"/>
      <c r="AF138" s="212"/>
      <c r="AG138" s="212" t="s">
        <v>178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3">
      <c r="A139" s="229"/>
      <c r="B139" s="230"/>
      <c r="C139" s="272" t="s">
        <v>224</v>
      </c>
      <c r="D139" s="263"/>
      <c r="E139" s="263"/>
      <c r="F139" s="263"/>
      <c r="G139" s="263"/>
      <c r="H139" s="232"/>
      <c r="I139" s="232"/>
      <c r="J139" s="232"/>
      <c r="K139" s="232"/>
      <c r="L139" s="232"/>
      <c r="M139" s="232"/>
      <c r="N139" s="231"/>
      <c r="O139" s="231"/>
      <c r="P139" s="231"/>
      <c r="Q139" s="231"/>
      <c r="R139" s="232"/>
      <c r="S139" s="232"/>
      <c r="T139" s="232"/>
      <c r="U139" s="232"/>
      <c r="V139" s="232"/>
      <c r="W139" s="232"/>
      <c r="X139" s="232"/>
      <c r="Y139" s="232"/>
      <c r="Z139" s="212"/>
      <c r="AA139" s="212"/>
      <c r="AB139" s="212"/>
      <c r="AC139" s="212"/>
      <c r="AD139" s="212"/>
      <c r="AE139" s="212"/>
      <c r="AF139" s="212"/>
      <c r="AG139" s="212" t="s">
        <v>178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3">
      <c r="A140" s="229"/>
      <c r="B140" s="230"/>
      <c r="C140" s="272" t="s">
        <v>225</v>
      </c>
      <c r="D140" s="263"/>
      <c r="E140" s="263"/>
      <c r="F140" s="263"/>
      <c r="G140" s="263"/>
      <c r="H140" s="232"/>
      <c r="I140" s="232"/>
      <c r="J140" s="232"/>
      <c r="K140" s="232"/>
      <c r="L140" s="232"/>
      <c r="M140" s="232"/>
      <c r="N140" s="231"/>
      <c r="O140" s="231"/>
      <c r="P140" s="231"/>
      <c r="Q140" s="231"/>
      <c r="R140" s="232"/>
      <c r="S140" s="232"/>
      <c r="T140" s="232"/>
      <c r="U140" s="232"/>
      <c r="V140" s="232"/>
      <c r="W140" s="232"/>
      <c r="X140" s="232"/>
      <c r="Y140" s="232"/>
      <c r="Z140" s="212"/>
      <c r="AA140" s="212"/>
      <c r="AB140" s="212"/>
      <c r="AC140" s="212"/>
      <c r="AD140" s="212"/>
      <c r="AE140" s="212"/>
      <c r="AF140" s="212"/>
      <c r="AG140" s="212" t="s">
        <v>178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3">
      <c r="A141" s="229"/>
      <c r="B141" s="230"/>
      <c r="C141" s="272" t="s">
        <v>226</v>
      </c>
      <c r="D141" s="263"/>
      <c r="E141" s="263"/>
      <c r="F141" s="263"/>
      <c r="G141" s="263"/>
      <c r="H141" s="232"/>
      <c r="I141" s="232"/>
      <c r="J141" s="232"/>
      <c r="K141" s="232"/>
      <c r="L141" s="232"/>
      <c r="M141" s="232"/>
      <c r="N141" s="231"/>
      <c r="O141" s="231"/>
      <c r="P141" s="231"/>
      <c r="Q141" s="231"/>
      <c r="R141" s="232"/>
      <c r="S141" s="232"/>
      <c r="T141" s="232"/>
      <c r="U141" s="232"/>
      <c r="V141" s="232"/>
      <c r="W141" s="232"/>
      <c r="X141" s="232"/>
      <c r="Y141" s="232"/>
      <c r="Z141" s="212"/>
      <c r="AA141" s="212"/>
      <c r="AB141" s="212"/>
      <c r="AC141" s="212"/>
      <c r="AD141" s="212"/>
      <c r="AE141" s="212"/>
      <c r="AF141" s="212"/>
      <c r="AG141" s="212" t="s">
        <v>178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3">
      <c r="A142" s="229"/>
      <c r="B142" s="230"/>
      <c r="C142" s="271" t="s">
        <v>179</v>
      </c>
      <c r="D142" s="238"/>
      <c r="E142" s="239"/>
      <c r="F142" s="240"/>
      <c r="G142" s="240"/>
      <c r="H142" s="232"/>
      <c r="I142" s="232"/>
      <c r="J142" s="232"/>
      <c r="K142" s="232"/>
      <c r="L142" s="232"/>
      <c r="M142" s="232"/>
      <c r="N142" s="231"/>
      <c r="O142" s="231"/>
      <c r="P142" s="231"/>
      <c r="Q142" s="231"/>
      <c r="R142" s="232"/>
      <c r="S142" s="232"/>
      <c r="T142" s="232"/>
      <c r="U142" s="232"/>
      <c r="V142" s="232"/>
      <c r="W142" s="232"/>
      <c r="X142" s="232"/>
      <c r="Y142" s="232"/>
      <c r="Z142" s="212"/>
      <c r="AA142" s="212"/>
      <c r="AB142" s="212"/>
      <c r="AC142" s="212"/>
      <c r="AD142" s="212"/>
      <c r="AE142" s="212"/>
      <c r="AF142" s="212"/>
      <c r="AG142" s="212" t="s">
        <v>178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3">
      <c r="A143" s="229"/>
      <c r="B143" s="230"/>
      <c r="C143" s="272" t="s">
        <v>185</v>
      </c>
      <c r="D143" s="263"/>
      <c r="E143" s="263"/>
      <c r="F143" s="263"/>
      <c r="G143" s="263"/>
      <c r="H143" s="232"/>
      <c r="I143" s="232"/>
      <c r="J143" s="232"/>
      <c r="K143" s="232"/>
      <c r="L143" s="232"/>
      <c r="M143" s="232"/>
      <c r="N143" s="231"/>
      <c r="O143" s="231"/>
      <c r="P143" s="231"/>
      <c r="Q143" s="231"/>
      <c r="R143" s="232"/>
      <c r="S143" s="232"/>
      <c r="T143" s="232"/>
      <c r="U143" s="232"/>
      <c r="V143" s="232"/>
      <c r="W143" s="232"/>
      <c r="X143" s="232"/>
      <c r="Y143" s="232"/>
      <c r="Z143" s="212"/>
      <c r="AA143" s="212"/>
      <c r="AB143" s="212"/>
      <c r="AC143" s="212"/>
      <c r="AD143" s="212"/>
      <c r="AE143" s="212"/>
      <c r="AF143" s="212"/>
      <c r="AG143" s="212" t="s">
        <v>178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3">
      <c r="A144" s="229"/>
      <c r="B144" s="230"/>
      <c r="C144" s="272" t="s">
        <v>186</v>
      </c>
      <c r="D144" s="263"/>
      <c r="E144" s="263"/>
      <c r="F144" s="263"/>
      <c r="G144" s="263"/>
      <c r="H144" s="232"/>
      <c r="I144" s="232"/>
      <c r="J144" s="232"/>
      <c r="K144" s="232"/>
      <c r="L144" s="232"/>
      <c r="M144" s="232"/>
      <c r="N144" s="231"/>
      <c r="O144" s="231"/>
      <c r="P144" s="231"/>
      <c r="Q144" s="231"/>
      <c r="R144" s="232"/>
      <c r="S144" s="232"/>
      <c r="T144" s="232"/>
      <c r="U144" s="232"/>
      <c r="V144" s="232"/>
      <c r="W144" s="232"/>
      <c r="X144" s="232"/>
      <c r="Y144" s="232"/>
      <c r="Z144" s="212"/>
      <c r="AA144" s="212"/>
      <c r="AB144" s="212"/>
      <c r="AC144" s="212"/>
      <c r="AD144" s="212"/>
      <c r="AE144" s="212"/>
      <c r="AF144" s="212"/>
      <c r="AG144" s="212" t="s">
        <v>178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3">
      <c r="A145" s="229"/>
      <c r="B145" s="230"/>
      <c r="C145" s="272" t="s">
        <v>187</v>
      </c>
      <c r="D145" s="263"/>
      <c r="E145" s="263"/>
      <c r="F145" s="263"/>
      <c r="G145" s="263"/>
      <c r="H145" s="232"/>
      <c r="I145" s="232"/>
      <c r="J145" s="232"/>
      <c r="K145" s="232"/>
      <c r="L145" s="232"/>
      <c r="M145" s="232"/>
      <c r="N145" s="231"/>
      <c r="O145" s="231"/>
      <c r="P145" s="231"/>
      <c r="Q145" s="231"/>
      <c r="R145" s="232"/>
      <c r="S145" s="232"/>
      <c r="T145" s="232"/>
      <c r="U145" s="232"/>
      <c r="V145" s="232"/>
      <c r="W145" s="232"/>
      <c r="X145" s="232"/>
      <c r="Y145" s="232"/>
      <c r="Z145" s="212"/>
      <c r="AA145" s="212"/>
      <c r="AB145" s="212"/>
      <c r="AC145" s="212"/>
      <c r="AD145" s="212"/>
      <c r="AE145" s="212"/>
      <c r="AF145" s="212"/>
      <c r="AG145" s="212" t="s">
        <v>178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64" t="str">
        <f>C145</f>
        <v>HPL desky: HPL materiál odolný proti UV záření, netoxický, recyklovatelný, nerozbitný a chemicky odolný.</v>
      </c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3">
      <c r="A146" s="229"/>
      <c r="B146" s="230"/>
      <c r="C146" s="272" t="s">
        <v>188</v>
      </c>
      <c r="D146" s="263"/>
      <c r="E146" s="263"/>
      <c r="F146" s="263"/>
      <c r="G146" s="263"/>
      <c r="H146" s="232"/>
      <c r="I146" s="232"/>
      <c r="J146" s="232"/>
      <c r="K146" s="232"/>
      <c r="L146" s="232"/>
      <c r="M146" s="232"/>
      <c r="N146" s="231"/>
      <c r="O146" s="231"/>
      <c r="P146" s="231"/>
      <c r="Q146" s="231"/>
      <c r="R146" s="232"/>
      <c r="S146" s="232"/>
      <c r="T146" s="232"/>
      <c r="U146" s="232"/>
      <c r="V146" s="232"/>
      <c r="W146" s="232"/>
      <c r="X146" s="232"/>
      <c r="Y146" s="232"/>
      <c r="Z146" s="212"/>
      <c r="AA146" s="212"/>
      <c r="AB146" s="212"/>
      <c r="AC146" s="212"/>
      <c r="AD146" s="212"/>
      <c r="AE146" s="212"/>
      <c r="AF146" s="212"/>
      <c r="AG146" s="212" t="s">
        <v>178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3">
      <c r="A147" s="229"/>
      <c r="B147" s="230"/>
      <c r="C147" s="272" t="s">
        <v>189</v>
      </c>
      <c r="D147" s="263"/>
      <c r="E147" s="263"/>
      <c r="F147" s="263"/>
      <c r="G147" s="263"/>
      <c r="H147" s="232"/>
      <c r="I147" s="232"/>
      <c r="J147" s="232"/>
      <c r="K147" s="232"/>
      <c r="L147" s="232"/>
      <c r="M147" s="232"/>
      <c r="N147" s="231"/>
      <c r="O147" s="231"/>
      <c r="P147" s="231"/>
      <c r="Q147" s="231"/>
      <c r="R147" s="232"/>
      <c r="S147" s="232"/>
      <c r="T147" s="232"/>
      <c r="U147" s="232"/>
      <c r="V147" s="232"/>
      <c r="W147" s="232"/>
      <c r="X147" s="232"/>
      <c r="Y147" s="232"/>
      <c r="Z147" s="212"/>
      <c r="AA147" s="212"/>
      <c r="AB147" s="212"/>
      <c r="AC147" s="212"/>
      <c r="AD147" s="212"/>
      <c r="AE147" s="212"/>
      <c r="AF147" s="212"/>
      <c r="AG147" s="212" t="s">
        <v>178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3">
      <c r="A148" s="229"/>
      <c r="B148" s="230"/>
      <c r="C148" s="272" t="s">
        <v>190</v>
      </c>
      <c r="D148" s="263"/>
      <c r="E148" s="263"/>
      <c r="F148" s="263"/>
      <c r="G148" s="263"/>
      <c r="H148" s="232"/>
      <c r="I148" s="232"/>
      <c r="J148" s="232"/>
      <c r="K148" s="232"/>
      <c r="L148" s="232"/>
      <c r="M148" s="232"/>
      <c r="N148" s="231"/>
      <c r="O148" s="231"/>
      <c r="P148" s="231"/>
      <c r="Q148" s="231"/>
      <c r="R148" s="232"/>
      <c r="S148" s="232"/>
      <c r="T148" s="232"/>
      <c r="U148" s="232"/>
      <c r="V148" s="232"/>
      <c r="W148" s="232"/>
      <c r="X148" s="232"/>
      <c r="Y148" s="232"/>
      <c r="Z148" s="212"/>
      <c r="AA148" s="212"/>
      <c r="AB148" s="212"/>
      <c r="AC148" s="212"/>
      <c r="AD148" s="212"/>
      <c r="AE148" s="212"/>
      <c r="AF148" s="212"/>
      <c r="AG148" s="212" t="s">
        <v>178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3">
      <c r="A149" s="229"/>
      <c r="B149" s="230"/>
      <c r="C149" s="268" t="s">
        <v>227</v>
      </c>
      <c r="D149" s="234"/>
      <c r="E149" s="235">
        <v>1</v>
      </c>
      <c r="F149" s="232"/>
      <c r="G149" s="232"/>
      <c r="H149" s="232"/>
      <c r="I149" s="232"/>
      <c r="J149" s="232"/>
      <c r="K149" s="232"/>
      <c r="L149" s="232"/>
      <c r="M149" s="232"/>
      <c r="N149" s="231"/>
      <c r="O149" s="231"/>
      <c r="P149" s="231"/>
      <c r="Q149" s="231"/>
      <c r="R149" s="232"/>
      <c r="S149" s="232"/>
      <c r="T149" s="232"/>
      <c r="U149" s="232"/>
      <c r="V149" s="232"/>
      <c r="W149" s="232"/>
      <c r="X149" s="232"/>
      <c r="Y149" s="232"/>
      <c r="Z149" s="212"/>
      <c r="AA149" s="212"/>
      <c r="AB149" s="212"/>
      <c r="AC149" s="212"/>
      <c r="AD149" s="212"/>
      <c r="AE149" s="212"/>
      <c r="AF149" s="212"/>
      <c r="AG149" s="212" t="s">
        <v>112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3">
      <c r="A150" s="250">
        <v>26</v>
      </c>
      <c r="B150" s="251" t="s">
        <v>228</v>
      </c>
      <c r="C150" s="267" t="s">
        <v>229</v>
      </c>
      <c r="D150" s="252" t="s">
        <v>174</v>
      </c>
      <c r="E150" s="253">
        <v>2</v>
      </c>
      <c r="F150" s="254"/>
      <c r="G150" s="255">
        <f>ROUND(E150*F150,2)</f>
        <v>0</v>
      </c>
      <c r="H150" s="233"/>
      <c r="I150" s="232">
        <f>ROUND(E150*H150,2)</f>
        <v>0</v>
      </c>
      <c r="J150" s="233"/>
      <c r="K150" s="232">
        <f>ROUND(E150*J150,2)</f>
        <v>0</v>
      </c>
      <c r="L150" s="232">
        <v>21</v>
      </c>
      <c r="M150" s="232">
        <f>G150*(1+L150/100)</f>
        <v>0</v>
      </c>
      <c r="N150" s="231">
        <v>0</v>
      </c>
      <c r="O150" s="231">
        <f>ROUND(E150*N150,2)</f>
        <v>0</v>
      </c>
      <c r="P150" s="231">
        <v>0</v>
      </c>
      <c r="Q150" s="231">
        <f>ROUND(E150*P150,2)</f>
        <v>0</v>
      </c>
      <c r="R150" s="232"/>
      <c r="S150" s="232" t="s">
        <v>175</v>
      </c>
      <c r="T150" s="232" t="s">
        <v>176</v>
      </c>
      <c r="U150" s="232">
        <v>0</v>
      </c>
      <c r="V150" s="232">
        <f>ROUND(E150*U150,2)</f>
        <v>0</v>
      </c>
      <c r="W150" s="232"/>
      <c r="X150" s="232" t="s">
        <v>103</v>
      </c>
      <c r="Y150" s="232" t="s">
        <v>104</v>
      </c>
      <c r="Z150" s="212"/>
      <c r="AA150" s="212"/>
      <c r="AB150" s="212"/>
      <c r="AC150" s="212"/>
      <c r="AD150" s="212"/>
      <c r="AE150" s="212"/>
      <c r="AF150" s="212"/>
      <c r="AG150" s="212" t="s">
        <v>105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3">
      <c r="A151" s="229"/>
      <c r="B151" s="230"/>
      <c r="C151" s="270" t="s">
        <v>177</v>
      </c>
      <c r="D151" s="262"/>
      <c r="E151" s="262"/>
      <c r="F151" s="262"/>
      <c r="G151" s="262"/>
      <c r="H151" s="232"/>
      <c r="I151" s="232"/>
      <c r="J151" s="232"/>
      <c r="K151" s="232"/>
      <c r="L151" s="232"/>
      <c r="M151" s="232"/>
      <c r="N151" s="231"/>
      <c r="O151" s="231"/>
      <c r="P151" s="231"/>
      <c r="Q151" s="231"/>
      <c r="R151" s="232"/>
      <c r="S151" s="232"/>
      <c r="T151" s="232"/>
      <c r="U151" s="232"/>
      <c r="V151" s="232"/>
      <c r="W151" s="232"/>
      <c r="X151" s="232"/>
      <c r="Y151" s="232"/>
      <c r="Z151" s="212"/>
      <c r="AA151" s="212"/>
      <c r="AB151" s="212"/>
      <c r="AC151" s="212"/>
      <c r="AD151" s="212"/>
      <c r="AE151" s="212"/>
      <c r="AF151" s="212"/>
      <c r="AG151" s="212" t="s">
        <v>178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3">
      <c r="A152" s="229"/>
      <c r="B152" s="230"/>
      <c r="C152" s="271" t="s">
        <v>179</v>
      </c>
      <c r="D152" s="238"/>
      <c r="E152" s="239"/>
      <c r="F152" s="240"/>
      <c r="G152" s="240"/>
      <c r="H152" s="232"/>
      <c r="I152" s="232"/>
      <c r="J152" s="232"/>
      <c r="K152" s="232"/>
      <c r="L152" s="232"/>
      <c r="M152" s="232"/>
      <c r="N152" s="231"/>
      <c r="O152" s="231"/>
      <c r="P152" s="231"/>
      <c r="Q152" s="231"/>
      <c r="R152" s="232"/>
      <c r="S152" s="232"/>
      <c r="T152" s="232"/>
      <c r="U152" s="232"/>
      <c r="V152" s="232"/>
      <c r="W152" s="232"/>
      <c r="X152" s="232"/>
      <c r="Y152" s="232"/>
      <c r="Z152" s="212"/>
      <c r="AA152" s="212"/>
      <c r="AB152" s="212"/>
      <c r="AC152" s="212"/>
      <c r="AD152" s="212"/>
      <c r="AE152" s="212"/>
      <c r="AF152" s="212"/>
      <c r="AG152" s="212" t="s">
        <v>178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3">
      <c r="A153" s="229"/>
      <c r="B153" s="230"/>
      <c r="C153" s="272" t="s">
        <v>230</v>
      </c>
      <c r="D153" s="263"/>
      <c r="E153" s="263"/>
      <c r="F153" s="263"/>
      <c r="G153" s="263"/>
      <c r="H153" s="232"/>
      <c r="I153" s="232"/>
      <c r="J153" s="232"/>
      <c r="K153" s="232"/>
      <c r="L153" s="232"/>
      <c r="M153" s="232"/>
      <c r="N153" s="231"/>
      <c r="O153" s="231"/>
      <c r="P153" s="231"/>
      <c r="Q153" s="231"/>
      <c r="R153" s="232"/>
      <c r="S153" s="232"/>
      <c r="T153" s="232"/>
      <c r="U153" s="232"/>
      <c r="V153" s="232"/>
      <c r="W153" s="232"/>
      <c r="X153" s="232"/>
      <c r="Y153" s="232"/>
      <c r="Z153" s="212"/>
      <c r="AA153" s="212"/>
      <c r="AB153" s="212"/>
      <c r="AC153" s="212"/>
      <c r="AD153" s="212"/>
      <c r="AE153" s="212"/>
      <c r="AF153" s="212"/>
      <c r="AG153" s="212" t="s">
        <v>178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3">
      <c r="A154" s="229"/>
      <c r="B154" s="230"/>
      <c r="C154" s="272" t="s">
        <v>231</v>
      </c>
      <c r="D154" s="263"/>
      <c r="E154" s="263"/>
      <c r="F154" s="263"/>
      <c r="G154" s="263"/>
      <c r="H154" s="232"/>
      <c r="I154" s="232"/>
      <c r="J154" s="232"/>
      <c r="K154" s="232"/>
      <c r="L154" s="232"/>
      <c r="M154" s="232"/>
      <c r="N154" s="231"/>
      <c r="O154" s="231"/>
      <c r="P154" s="231"/>
      <c r="Q154" s="231"/>
      <c r="R154" s="232"/>
      <c r="S154" s="232"/>
      <c r="T154" s="232"/>
      <c r="U154" s="232"/>
      <c r="V154" s="232"/>
      <c r="W154" s="232"/>
      <c r="X154" s="232"/>
      <c r="Y154" s="232"/>
      <c r="Z154" s="212"/>
      <c r="AA154" s="212"/>
      <c r="AB154" s="212"/>
      <c r="AC154" s="212"/>
      <c r="AD154" s="212"/>
      <c r="AE154" s="212"/>
      <c r="AF154" s="212"/>
      <c r="AG154" s="212" t="s">
        <v>178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3">
      <c r="A155" s="229"/>
      <c r="B155" s="230"/>
      <c r="C155" s="272" t="s">
        <v>232</v>
      </c>
      <c r="D155" s="263"/>
      <c r="E155" s="263"/>
      <c r="F155" s="263"/>
      <c r="G155" s="263"/>
      <c r="H155" s="232"/>
      <c r="I155" s="232"/>
      <c r="J155" s="232"/>
      <c r="K155" s="232"/>
      <c r="L155" s="232"/>
      <c r="M155" s="232"/>
      <c r="N155" s="231"/>
      <c r="O155" s="231"/>
      <c r="P155" s="231"/>
      <c r="Q155" s="231"/>
      <c r="R155" s="232"/>
      <c r="S155" s="232"/>
      <c r="T155" s="232"/>
      <c r="U155" s="232"/>
      <c r="V155" s="232"/>
      <c r="W155" s="232"/>
      <c r="X155" s="232"/>
      <c r="Y155" s="232"/>
      <c r="Z155" s="212"/>
      <c r="AA155" s="212"/>
      <c r="AB155" s="212"/>
      <c r="AC155" s="212"/>
      <c r="AD155" s="212"/>
      <c r="AE155" s="212"/>
      <c r="AF155" s="212"/>
      <c r="AG155" s="212" t="s">
        <v>178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3">
      <c r="A156" s="229"/>
      <c r="B156" s="230"/>
      <c r="C156" s="272" t="s">
        <v>233</v>
      </c>
      <c r="D156" s="263"/>
      <c r="E156" s="263"/>
      <c r="F156" s="263"/>
      <c r="G156" s="263"/>
      <c r="H156" s="232"/>
      <c r="I156" s="232"/>
      <c r="J156" s="232"/>
      <c r="K156" s="232"/>
      <c r="L156" s="232"/>
      <c r="M156" s="232"/>
      <c r="N156" s="231"/>
      <c r="O156" s="231"/>
      <c r="P156" s="231"/>
      <c r="Q156" s="231"/>
      <c r="R156" s="232"/>
      <c r="S156" s="232"/>
      <c r="T156" s="232"/>
      <c r="U156" s="232"/>
      <c r="V156" s="232"/>
      <c r="W156" s="232"/>
      <c r="X156" s="232"/>
      <c r="Y156" s="232"/>
      <c r="Z156" s="212"/>
      <c r="AA156" s="212"/>
      <c r="AB156" s="212"/>
      <c r="AC156" s="212"/>
      <c r="AD156" s="212"/>
      <c r="AE156" s="212"/>
      <c r="AF156" s="212"/>
      <c r="AG156" s="212" t="s">
        <v>178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3">
      <c r="A157" s="229"/>
      <c r="B157" s="230"/>
      <c r="C157" s="272" t="s">
        <v>234</v>
      </c>
      <c r="D157" s="263"/>
      <c r="E157" s="263"/>
      <c r="F157" s="263"/>
      <c r="G157" s="263"/>
      <c r="H157" s="232"/>
      <c r="I157" s="232"/>
      <c r="J157" s="232"/>
      <c r="K157" s="232"/>
      <c r="L157" s="232"/>
      <c r="M157" s="232"/>
      <c r="N157" s="231"/>
      <c r="O157" s="231"/>
      <c r="P157" s="231"/>
      <c r="Q157" s="231"/>
      <c r="R157" s="232"/>
      <c r="S157" s="232"/>
      <c r="T157" s="232"/>
      <c r="U157" s="232"/>
      <c r="V157" s="232"/>
      <c r="W157" s="232"/>
      <c r="X157" s="232"/>
      <c r="Y157" s="232"/>
      <c r="Z157" s="212"/>
      <c r="AA157" s="212"/>
      <c r="AB157" s="212"/>
      <c r="AC157" s="212"/>
      <c r="AD157" s="212"/>
      <c r="AE157" s="212"/>
      <c r="AF157" s="212"/>
      <c r="AG157" s="212" t="s">
        <v>178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3">
      <c r="A158" s="229"/>
      <c r="B158" s="230"/>
      <c r="C158" s="271" t="s">
        <v>179</v>
      </c>
      <c r="D158" s="238"/>
      <c r="E158" s="239"/>
      <c r="F158" s="240"/>
      <c r="G158" s="240"/>
      <c r="H158" s="232"/>
      <c r="I158" s="232"/>
      <c r="J158" s="232"/>
      <c r="K158" s="232"/>
      <c r="L158" s="232"/>
      <c r="M158" s="232"/>
      <c r="N158" s="231"/>
      <c r="O158" s="231"/>
      <c r="P158" s="231"/>
      <c r="Q158" s="231"/>
      <c r="R158" s="232"/>
      <c r="S158" s="232"/>
      <c r="T158" s="232"/>
      <c r="U158" s="232"/>
      <c r="V158" s="232"/>
      <c r="W158" s="232"/>
      <c r="X158" s="232"/>
      <c r="Y158" s="232"/>
      <c r="Z158" s="212"/>
      <c r="AA158" s="212"/>
      <c r="AB158" s="212"/>
      <c r="AC158" s="212"/>
      <c r="AD158" s="212"/>
      <c r="AE158" s="212"/>
      <c r="AF158" s="212"/>
      <c r="AG158" s="212" t="s">
        <v>178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3">
      <c r="A159" s="229"/>
      <c r="B159" s="230"/>
      <c r="C159" s="271" t="s">
        <v>179</v>
      </c>
      <c r="D159" s="238"/>
      <c r="E159" s="239"/>
      <c r="F159" s="240"/>
      <c r="G159" s="240"/>
      <c r="H159" s="232"/>
      <c r="I159" s="232"/>
      <c r="J159" s="232"/>
      <c r="K159" s="232"/>
      <c r="L159" s="232"/>
      <c r="M159" s="232"/>
      <c r="N159" s="231"/>
      <c r="O159" s="231"/>
      <c r="P159" s="231"/>
      <c r="Q159" s="231"/>
      <c r="R159" s="232"/>
      <c r="S159" s="232"/>
      <c r="T159" s="232"/>
      <c r="U159" s="232"/>
      <c r="V159" s="232"/>
      <c r="W159" s="232"/>
      <c r="X159" s="232"/>
      <c r="Y159" s="232"/>
      <c r="Z159" s="212"/>
      <c r="AA159" s="212"/>
      <c r="AB159" s="212"/>
      <c r="AC159" s="212"/>
      <c r="AD159" s="212"/>
      <c r="AE159" s="212"/>
      <c r="AF159" s="212"/>
      <c r="AG159" s="212" t="s">
        <v>178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3">
      <c r="A160" s="229"/>
      <c r="B160" s="230"/>
      <c r="C160" s="272" t="s">
        <v>185</v>
      </c>
      <c r="D160" s="263"/>
      <c r="E160" s="263"/>
      <c r="F160" s="263"/>
      <c r="G160" s="263"/>
      <c r="H160" s="232"/>
      <c r="I160" s="232"/>
      <c r="J160" s="232"/>
      <c r="K160" s="232"/>
      <c r="L160" s="232"/>
      <c r="M160" s="232"/>
      <c r="N160" s="231"/>
      <c r="O160" s="231"/>
      <c r="P160" s="231"/>
      <c r="Q160" s="231"/>
      <c r="R160" s="232"/>
      <c r="S160" s="232"/>
      <c r="T160" s="232"/>
      <c r="U160" s="232"/>
      <c r="V160" s="232"/>
      <c r="W160" s="232"/>
      <c r="X160" s="232"/>
      <c r="Y160" s="232"/>
      <c r="Z160" s="212"/>
      <c r="AA160" s="212"/>
      <c r="AB160" s="212"/>
      <c r="AC160" s="212"/>
      <c r="AD160" s="212"/>
      <c r="AE160" s="212"/>
      <c r="AF160" s="212"/>
      <c r="AG160" s="212" t="s">
        <v>178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3">
      <c r="A161" s="229"/>
      <c r="B161" s="230"/>
      <c r="C161" s="272" t="s">
        <v>186</v>
      </c>
      <c r="D161" s="263"/>
      <c r="E161" s="263"/>
      <c r="F161" s="263"/>
      <c r="G161" s="263"/>
      <c r="H161" s="232"/>
      <c r="I161" s="232"/>
      <c r="J161" s="232"/>
      <c r="K161" s="232"/>
      <c r="L161" s="232"/>
      <c r="M161" s="232"/>
      <c r="N161" s="231"/>
      <c r="O161" s="231"/>
      <c r="P161" s="231"/>
      <c r="Q161" s="231"/>
      <c r="R161" s="232"/>
      <c r="S161" s="232"/>
      <c r="T161" s="232"/>
      <c r="U161" s="232"/>
      <c r="V161" s="232"/>
      <c r="W161" s="232"/>
      <c r="X161" s="232"/>
      <c r="Y161" s="232"/>
      <c r="Z161" s="212"/>
      <c r="AA161" s="212"/>
      <c r="AB161" s="212"/>
      <c r="AC161" s="212"/>
      <c r="AD161" s="212"/>
      <c r="AE161" s="212"/>
      <c r="AF161" s="212"/>
      <c r="AG161" s="212" t="s">
        <v>178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3">
      <c r="A162" s="229"/>
      <c r="B162" s="230"/>
      <c r="C162" s="272" t="s">
        <v>187</v>
      </c>
      <c r="D162" s="263"/>
      <c r="E162" s="263"/>
      <c r="F162" s="263"/>
      <c r="G162" s="263"/>
      <c r="H162" s="232"/>
      <c r="I162" s="232"/>
      <c r="J162" s="232"/>
      <c r="K162" s="232"/>
      <c r="L162" s="232"/>
      <c r="M162" s="232"/>
      <c r="N162" s="231"/>
      <c r="O162" s="231"/>
      <c r="P162" s="231"/>
      <c r="Q162" s="231"/>
      <c r="R162" s="232"/>
      <c r="S162" s="232"/>
      <c r="T162" s="232"/>
      <c r="U162" s="232"/>
      <c r="V162" s="232"/>
      <c r="W162" s="232"/>
      <c r="X162" s="232"/>
      <c r="Y162" s="232"/>
      <c r="Z162" s="212"/>
      <c r="AA162" s="212"/>
      <c r="AB162" s="212"/>
      <c r="AC162" s="212"/>
      <c r="AD162" s="212"/>
      <c r="AE162" s="212"/>
      <c r="AF162" s="212"/>
      <c r="AG162" s="212" t="s">
        <v>178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64" t="str">
        <f>C162</f>
        <v>HPL desky: HPL materiál odolný proti UV záření, netoxický, recyklovatelný, nerozbitný a chemicky odolný.</v>
      </c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3">
      <c r="A163" s="229"/>
      <c r="B163" s="230"/>
      <c r="C163" s="272" t="s">
        <v>188</v>
      </c>
      <c r="D163" s="263"/>
      <c r="E163" s="263"/>
      <c r="F163" s="263"/>
      <c r="G163" s="263"/>
      <c r="H163" s="232"/>
      <c r="I163" s="232"/>
      <c r="J163" s="232"/>
      <c r="K163" s="232"/>
      <c r="L163" s="232"/>
      <c r="M163" s="232"/>
      <c r="N163" s="231"/>
      <c r="O163" s="231"/>
      <c r="P163" s="231"/>
      <c r="Q163" s="231"/>
      <c r="R163" s="232"/>
      <c r="S163" s="232"/>
      <c r="T163" s="232"/>
      <c r="U163" s="232"/>
      <c r="V163" s="232"/>
      <c r="W163" s="232"/>
      <c r="X163" s="232"/>
      <c r="Y163" s="232"/>
      <c r="Z163" s="212"/>
      <c r="AA163" s="212"/>
      <c r="AB163" s="212"/>
      <c r="AC163" s="212"/>
      <c r="AD163" s="212"/>
      <c r="AE163" s="212"/>
      <c r="AF163" s="212"/>
      <c r="AG163" s="212" t="s">
        <v>178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3">
      <c r="A164" s="229"/>
      <c r="B164" s="230"/>
      <c r="C164" s="272" t="s">
        <v>189</v>
      </c>
      <c r="D164" s="263"/>
      <c r="E164" s="263"/>
      <c r="F164" s="263"/>
      <c r="G164" s="263"/>
      <c r="H164" s="232"/>
      <c r="I164" s="232"/>
      <c r="J164" s="232"/>
      <c r="K164" s="232"/>
      <c r="L164" s="232"/>
      <c r="M164" s="232"/>
      <c r="N164" s="231"/>
      <c r="O164" s="231"/>
      <c r="P164" s="231"/>
      <c r="Q164" s="231"/>
      <c r="R164" s="232"/>
      <c r="S164" s="232"/>
      <c r="T164" s="232"/>
      <c r="U164" s="232"/>
      <c r="V164" s="232"/>
      <c r="W164" s="232"/>
      <c r="X164" s="232"/>
      <c r="Y164" s="232"/>
      <c r="Z164" s="212"/>
      <c r="AA164" s="212"/>
      <c r="AB164" s="212"/>
      <c r="AC164" s="212"/>
      <c r="AD164" s="212"/>
      <c r="AE164" s="212"/>
      <c r="AF164" s="212"/>
      <c r="AG164" s="212" t="s">
        <v>178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3">
      <c r="A165" s="229"/>
      <c r="B165" s="230"/>
      <c r="C165" s="272" t="s">
        <v>190</v>
      </c>
      <c r="D165" s="263"/>
      <c r="E165" s="263"/>
      <c r="F165" s="263"/>
      <c r="G165" s="263"/>
      <c r="H165" s="232"/>
      <c r="I165" s="232"/>
      <c r="J165" s="232"/>
      <c r="K165" s="232"/>
      <c r="L165" s="232"/>
      <c r="M165" s="232"/>
      <c r="N165" s="231"/>
      <c r="O165" s="231"/>
      <c r="P165" s="231"/>
      <c r="Q165" s="231"/>
      <c r="R165" s="232"/>
      <c r="S165" s="232"/>
      <c r="T165" s="232"/>
      <c r="U165" s="232"/>
      <c r="V165" s="232"/>
      <c r="W165" s="232"/>
      <c r="X165" s="232"/>
      <c r="Y165" s="232"/>
      <c r="Z165" s="212"/>
      <c r="AA165" s="212"/>
      <c r="AB165" s="212"/>
      <c r="AC165" s="212"/>
      <c r="AD165" s="212"/>
      <c r="AE165" s="212"/>
      <c r="AF165" s="212"/>
      <c r="AG165" s="212" t="s">
        <v>178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3">
      <c r="A166" s="229"/>
      <c r="B166" s="230"/>
      <c r="C166" s="271" t="s">
        <v>179</v>
      </c>
      <c r="D166" s="238"/>
      <c r="E166" s="239"/>
      <c r="F166" s="240"/>
      <c r="G166" s="240"/>
      <c r="H166" s="232"/>
      <c r="I166" s="232"/>
      <c r="J166" s="232"/>
      <c r="K166" s="232"/>
      <c r="L166" s="232"/>
      <c r="M166" s="232"/>
      <c r="N166" s="231"/>
      <c r="O166" s="231"/>
      <c r="P166" s="231"/>
      <c r="Q166" s="231"/>
      <c r="R166" s="232"/>
      <c r="S166" s="232"/>
      <c r="T166" s="232"/>
      <c r="U166" s="232"/>
      <c r="V166" s="232"/>
      <c r="W166" s="232"/>
      <c r="X166" s="232"/>
      <c r="Y166" s="232"/>
      <c r="Z166" s="212"/>
      <c r="AA166" s="212"/>
      <c r="AB166" s="212"/>
      <c r="AC166" s="212"/>
      <c r="AD166" s="212"/>
      <c r="AE166" s="212"/>
      <c r="AF166" s="212"/>
      <c r="AG166" s="212" t="s">
        <v>178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3">
      <c r="A167" s="229"/>
      <c r="B167" s="230"/>
      <c r="C167" s="272" t="s">
        <v>235</v>
      </c>
      <c r="D167" s="263"/>
      <c r="E167" s="263"/>
      <c r="F167" s="263"/>
      <c r="G167" s="263"/>
      <c r="H167" s="232"/>
      <c r="I167" s="232"/>
      <c r="J167" s="232"/>
      <c r="K167" s="232"/>
      <c r="L167" s="232"/>
      <c r="M167" s="232"/>
      <c r="N167" s="231"/>
      <c r="O167" s="231"/>
      <c r="P167" s="231"/>
      <c r="Q167" s="231"/>
      <c r="R167" s="232"/>
      <c r="S167" s="232"/>
      <c r="T167" s="232"/>
      <c r="U167" s="232"/>
      <c r="V167" s="232"/>
      <c r="W167" s="232"/>
      <c r="X167" s="232"/>
      <c r="Y167" s="232"/>
      <c r="Z167" s="212"/>
      <c r="AA167" s="212"/>
      <c r="AB167" s="212"/>
      <c r="AC167" s="212"/>
      <c r="AD167" s="212"/>
      <c r="AE167" s="212"/>
      <c r="AF167" s="212"/>
      <c r="AG167" s="212" t="s">
        <v>178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3">
      <c r="A168" s="229"/>
      <c r="B168" s="230"/>
      <c r="C168" s="268" t="s">
        <v>236</v>
      </c>
      <c r="D168" s="234"/>
      <c r="E168" s="235">
        <v>2</v>
      </c>
      <c r="F168" s="232"/>
      <c r="G168" s="232"/>
      <c r="H168" s="232"/>
      <c r="I168" s="232"/>
      <c r="J168" s="232"/>
      <c r="K168" s="232"/>
      <c r="L168" s="232"/>
      <c r="M168" s="232"/>
      <c r="N168" s="231"/>
      <c r="O168" s="231"/>
      <c r="P168" s="231"/>
      <c r="Q168" s="231"/>
      <c r="R168" s="232"/>
      <c r="S168" s="232"/>
      <c r="T168" s="232"/>
      <c r="U168" s="232"/>
      <c r="V168" s="232"/>
      <c r="W168" s="232"/>
      <c r="X168" s="232"/>
      <c r="Y168" s="232"/>
      <c r="Z168" s="212"/>
      <c r="AA168" s="212"/>
      <c r="AB168" s="212"/>
      <c r="AC168" s="212"/>
      <c r="AD168" s="212"/>
      <c r="AE168" s="212"/>
      <c r="AF168" s="212"/>
      <c r="AG168" s="212" t="s">
        <v>112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3">
      <c r="A169" s="250">
        <v>27</v>
      </c>
      <c r="B169" s="251" t="s">
        <v>237</v>
      </c>
      <c r="C169" s="267" t="s">
        <v>238</v>
      </c>
      <c r="D169" s="252" t="s">
        <v>174</v>
      </c>
      <c r="E169" s="253">
        <v>1</v>
      </c>
      <c r="F169" s="254"/>
      <c r="G169" s="255">
        <f>ROUND(E169*F169,2)</f>
        <v>0</v>
      </c>
      <c r="H169" s="233"/>
      <c r="I169" s="232">
        <f>ROUND(E169*H169,2)</f>
        <v>0</v>
      </c>
      <c r="J169" s="233"/>
      <c r="K169" s="232">
        <f>ROUND(E169*J169,2)</f>
        <v>0</v>
      </c>
      <c r="L169" s="232">
        <v>21</v>
      </c>
      <c r="M169" s="232">
        <f>G169*(1+L169/100)</f>
        <v>0</v>
      </c>
      <c r="N169" s="231">
        <v>0</v>
      </c>
      <c r="O169" s="231">
        <f>ROUND(E169*N169,2)</f>
        <v>0</v>
      </c>
      <c r="P169" s="231">
        <v>0</v>
      </c>
      <c r="Q169" s="231">
        <f>ROUND(E169*P169,2)</f>
        <v>0</v>
      </c>
      <c r="R169" s="232"/>
      <c r="S169" s="232" t="s">
        <v>175</v>
      </c>
      <c r="T169" s="232" t="s">
        <v>176</v>
      </c>
      <c r="U169" s="232">
        <v>0</v>
      </c>
      <c r="V169" s="232">
        <f>ROUND(E169*U169,2)</f>
        <v>0</v>
      </c>
      <c r="W169" s="232"/>
      <c r="X169" s="232" t="s">
        <v>103</v>
      </c>
      <c r="Y169" s="232" t="s">
        <v>104</v>
      </c>
      <c r="Z169" s="212"/>
      <c r="AA169" s="212"/>
      <c r="AB169" s="212"/>
      <c r="AC169" s="212"/>
      <c r="AD169" s="212"/>
      <c r="AE169" s="212"/>
      <c r="AF169" s="212"/>
      <c r="AG169" s="212" t="s">
        <v>105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3">
      <c r="A170" s="229"/>
      <c r="B170" s="230"/>
      <c r="C170" s="270" t="s">
        <v>177</v>
      </c>
      <c r="D170" s="262"/>
      <c r="E170" s="262"/>
      <c r="F170" s="262"/>
      <c r="G170" s="262"/>
      <c r="H170" s="232"/>
      <c r="I170" s="232"/>
      <c r="J170" s="232"/>
      <c r="K170" s="232"/>
      <c r="L170" s="232"/>
      <c r="M170" s="232"/>
      <c r="N170" s="231"/>
      <c r="O170" s="231"/>
      <c r="P170" s="231"/>
      <c r="Q170" s="231"/>
      <c r="R170" s="232"/>
      <c r="S170" s="232"/>
      <c r="T170" s="232"/>
      <c r="U170" s="232"/>
      <c r="V170" s="232"/>
      <c r="W170" s="232"/>
      <c r="X170" s="232"/>
      <c r="Y170" s="232"/>
      <c r="Z170" s="212"/>
      <c r="AA170" s="212"/>
      <c r="AB170" s="212"/>
      <c r="AC170" s="212"/>
      <c r="AD170" s="212"/>
      <c r="AE170" s="212"/>
      <c r="AF170" s="212"/>
      <c r="AG170" s="212" t="s">
        <v>178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3">
      <c r="A171" s="229"/>
      <c r="B171" s="230"/>
      <c r="C171" s="271" t="s">
        <v>179</v>
      </c>
      <c r="D171" s="238"/>
      <c r="E171" s="239"/>
      <c r="F171" s="240"/>
      <c r="G171" s="240"/>
      <c r="H171" s="232"/>
      <c r="I171" s="232"/>
      <c r="J171" s="232"/>
      <c r="K171" s="232"/>
      <c r="L171" s="232"/>
      <c r="M171" s="232"/>
      <c r="N171" s="231"/>
      <c r="O171" s="231"/>
      <c r="P171" s="231"/>
      <c r="Q171" s="231"/>
      <c r="R171" s="232"/>
      <c r="S171" s="232"/>
      <c r="T171" s="232"/>
      <c r="U171" s="232"/>
      <c r="V171" s="232"/>
      <c r="W171" s="232"/>
      <c r="X171" s="232"/>
      <c r="Y171" s="232"/>
      <c r="Z171" s="212"/>
      <c r="AA171" s="212"/>
      <c r="AB171" s="212"/>
      <c r="AC171" s="212"/>
      <c r="AD171" s="212"/>
      <c r="AE171" s="212"/>
      <c r="AF171" s="212"/>
      <c r="AG171" s="212" t="s">
        <v>178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3">
      <c r="A172" s="229"/>
      <c r="B172" s="230"/>
      <c r="C172" s="272" t="s">
        <v>239</v>
      </c>
      <c r="D172" s="263"/>
      <c r="E172" s="263"/>
      <c r="F172" s="263"/>
      <c r="G172" s="263"/>
      <c r="H172" s="232"/>
      <c r="I172" s="232"/>
      <c r="J172" s="232"/>
      <c r="K172" s="232"/>
      <c r="L172" s="232"/>
      <c r="M172" s="232"/>
      <c r="N172" s="231"/>
      <c r="O172" s="231"/>
      <c r="P172" s="231"/>
      <c r="Q172" s="231"/>
      <c r="R172" s="232"/>
      <c r="S172" s="232"/>
      <c r="T172" s="232"/>
      <c r="U172" s="232"/>
      <c r="V172" s="232"/>
      <c r="W172" s="232"/>
      <c r="X172" s="232"/>
      <c r="Y172" s="232"/>
      <c r="Z172" s="212"/>
      <c r="AA172" s="212"/>
      <c r="AB172" s="212"/>
      <c r="AC172" s="212"/>
      <c r="AD172" s="212"/>
      <c r="AE172" s="212"/>
      <c r="AF172" s="212"/>
      <c r="AG172" s="212" t="s">
        <v>178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3">
      <c r="A173" s="229"/>
      <c r="B173" s="230"/>
      <c r="C173" s="272" t="s">
        <v>240</v>
      </c>
      <c r="D173" s="263"/>
      <c r="E173" s="263"/>
      <c r="F173" s="263"/>
      <c r="G173" s="263"/>
      <c r="H173" s="232"/>
      <c r="I173" s="232"/>
      <c r="J173" s="232"/>
      <c r="K173" s="232"/>
      <c r="L173" s="232"/>
      <c r="M173" s="232"/>
      <c r="N173" s="231"/>
      <c r="O173" s="231"/>
      <c r="P173" s="231"/>
      <c r="Q173" s="231"/>
      <c r="R173" s="232"/>
      <c r="S173" s="232"/>
      <c r="T173" s="232"/>
      <c r="U173" s="232"/>
      <c r="V173" s="232"/>
      <c r="W173" s="232"/>
      <c r="X173" s="232"/>
      <c r="Y173" s="232"/>
      <c r="Z173" s="212"/>
      <c r="AA173" s="212"/>
      <c r="AB173" s="212"/>
      <c r="AC173" s="212"/>
      <c r="AD173" s="212"/>
      <c r="AE173" s="212"/>
      <c r="AF173" s="212"/>
      <c r="AG173" s="212" t="s">
        <v>178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3">
      <c r="A174" s="229"/>
      <c r="B174" s="230"/>
      <c r="C174" s="272" t="s">
        <v>241</v>
      </c>
      <c r="D174" s="263"/>
      <c r="E174" s="263"/>
      <c r="F174" s="263"/>
      <c r="G174" s="263"/>
      <c r="H174" s="232"/>
      <c r="I174" s="232"/>
      <c r="J174" s="232"/>
      <c r="K174" s="232"/>
      <c r="L174" s="232"/>
      <c r="M174" s="232"/>
      <c r="N174" s="231"/>
      <c r="O174" s="231"/>
      <c r="P174" s="231"/>
      <c r="Q174" s="231"/>
      <c r="R174" s="232"/>
      <c r="S174" s="232"/>
      <c r="T174" s="232"/>
      <c r="U174" s="232"/>
      <c r="V174" s="232"/>
      <c r="W174" s="232"/>
      <c r="X174" s="232"/>
      <c r="Y174" s="232"/>
      <c r="Z174" s="212"/>
      <c r="AA174" s="212"/>
      <c r="AB174" s="212"/>
      <c r="AC174" s="212"/>
      <c r="AD174" s="212"/>
      <c r="AE174" s="212"/>
      <c r="AF174" s="212"/>
      <c r="AG174" s="212" t="s">
        <v>178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3">
      <c r="A175" s="229"/>
      <c r="B175" s="230"/>
      <c r="C175" s="272" t="s">
        <v>242</v>
      </c>
      <c r="D175" s="263"/>
      <c r="E175" s="263"/>
      <c r="F175" s="263"/>
      <c r="G175" s="263"/>
      <c r="H175" s="232"/>
      <c r="I175" s="232"/>
      <c r="J175" s="232"/>
      <c r="K175" s="232"/>
      <c r="L175" s="232"/>
      <c r="M175" s="232"/>
      <c r="N175" s="231"/>
      <c r="O175" s="231"/>
      <c r="P175" s="231"/>
      <c r="Q175" s="231"/>
      <c r="R175" s="232"/>
      <c r="S175" s="232"/>
      <c r="T175" s="232"/>
      <c r="U175" s="232"/>
      <c r="V175" s="232"/>
      <c r="W175" s="232"/>
      <c r="X175" s="232"/>
      <c r="Y175" s="232"/>
      <c r="Z175" s="212"/>
      <c r="AA175" s="212"/>
      <c r="AB175" s="212"/>
      <c r="AC175" s="212"/>
      <c r="AD175" s="212"/>
      <c r="AE175" s="212"/>
      <c r="AF175" s="212"/>
      <c r="AG175" s="212" t="s">
        <v>178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3">
      <c r="A176" s="229"/>
      <c r="B176" s="230"/>
      <c r="C176" s="271" t="s">
        <v>179</v>
      </c>
      <c r="D176" s="238"/>
      <c r="E176" s="239"/>
      <c r="F176" s="240"/>
      <c r="G176" s="240"/>
      <c r="H176" s="232"/>
      <c r="I176" s="232"/>
      <c r="J176" s="232"/>
      <c r="K176" s="232"/>
      <c r="L176" s="232"/>
      <c r="M176" s="232"/>
      <c r="N176" s="231"/>
      <c r="O176" s="231"/>
      <c r="P176" s="231"/>
      <c r="Q176" s="231"/>
      <c r="R176" s="232"/>
      <c r="S176" s="232"/>
      <c r="T176" s="232"/>
      <c r="U176" s="232"/>
      <c r="V176" s="232"/>
      <c r="W176" s="232"/>
      <c r="X176" s="232"/>
      <c r="Y176" s="232"/>
      <c r="Z176" s="212"/>
      <c r="AA176" s="212"/>
      <c r="AB176" s="212"/>
      <c r="AC176" s="212"/>
      <c r="AD176" s="212"/>
      <c r="AE176" s="212"/>
      <c r="AF176" s="212"/>
      <c r="AG176" s="212" t="s">
        <v>178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3">
      <c r="A177" s="229"/>
      <c r="B177" s="230"/>
      <c r="C177" s="272" t="s">
        <v>185</v>
      </c>
      <c r="D177" s="263"/>
      <c r="E177" s="263"/>
      <c r="F177" s="263"/>
      <c r="G177" s="263"/>
      <c r="H177" s="232"/>
      <c r="I177" s="232"/>
      <c r="J177" s="232"/>
      <c r="K177" s="232"/>
      <c r="L177" s="232"/>
      <c r="M177" s="232"/>
      <c r="N177" s="231"/>
      <c r="O177" s="231"/>
      <c r="P177" s="231"/>
      <c r="Q177" s="231"/>
      <c r="R177" s="232"/>
      <c r="S177" s="232"/>
      <c r="T177" s="232"/>
      <c r="U177" s="232"/>
      <c r="V177" s="232"/>
      <c r="W177" s="232"/>
      <c r="X177" s="232"/>
      <c r="Y177" s="232"/>
      <c r="Z177" s="212"/>
      <c r="AA177" s="212"/>
      <c r="AB177" s="212"/>
      <c r="AC177" s="212"/>
      <c r="AD177" s="212"/>
      <c r="AE177" s="212"/>
      <c r="AF177" s="212"/>
      <c r="AG177" s="212" t="s">
        <v>178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3">
      <c r="A178" s="229"/>
      <c r="B178" s="230"/>
      <c r="C178" s="272" t="s">
        <v>186</v>
      </c>
      <c r="D178" s="263"/>
      <c r="E178" s="263"/>
      <c r="F178" s="263"/>
      <c r="G178" s="263"/>
      <c r="H178" s="232"/>
      <c r="I178" s="232"/>
      <c r="J178" s="232"/>
      <c r="K178" s="232"/>
      <c r="L178" s="232"/>
      <c r="M178" s="232"/>
      <c r="N178" s="231"/>
      <c r="O178" s="231"/>
      <c r="P178" s="231"/>
      <c r="Q178" s="231"/>
      <c r="R178" s="232"/>
      <c r="S178" s="232"/>
      <c r="T178" s="232"/>
      <c r="U178" s="232"/>
      <c r="V178" s="232"/>
      <c r="W178" s="232"/>
      <c r="X178" s="232"/>
      <c r="Y178" s="232"/>
      <c r="Z178" s="212"/>
      <c r="AA178" s="212"/>
      <c r="AB178" s="212"/>
      <c r="AC178" s="212"/>
      <c r="AD178" s="212"/>
      <c r="AE178" s="212"/>
      <c r="AF178" s="212"/>
      <c r="AG178" s="212" t="s">
        <v>178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3">
      <c r="A179" s="229"/>
      <c r="B179" s="230"/>
      <c r="C179" s="272" t="s">
        <v>187</v>
      </c>
      <c r="D179" s="263"/>
      <c r="E179" s="263"/>
      <c r="F179" s="263"/>
      <c r="G179" s="263"/>
      <c r="H179" s="232"/>
      <c r="I179" s="232"/>
      <c r="J179" s="232"/>
      <c r="K179" s="232"/>
      <c r="L179" s="232"/>
      <c r="M179" s="232"/>
      <c r="N179" s="231"/>
      <c r="O179" s="231"/>
      <c r="P179" s="231"/>
      <c r="Q179" s="231"/>
      <c r="R179" s="232"/>
      <c r="S179" s="232"/>
      <c r="T179" s="232"/>
      <c r="U179" s="232"/>
      <c r="V179" s="232"/>
      <c r="W179" s="232"/>
      <c r="X179" s="232"/>
      <c r="Y179" s="232"/>
      <c r="Z179" s="212"/>
      <c r="AA179" s="212"/>
      <c r="AB179" s="212"/>
      <c r="AC179" s="212"/>
      <c r="AD179" s="212"/>
      <c r="AE179" s="212"/>
      <c r="AF179" s="212"/>
      <c r="AG179" s="212" t="s">
        <v>178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64" t="str">
        <f>C179</f>
        <v>HPL desky: HPL materiál odolný proti UV záření, netoxický, recyklovatelný, nerozbitný a chemicky odolný.</v>
      </c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3">
      <c r="A180" s="229"/>
      <c r="B180" s="230"/>
      <c r="C180" s="272" t="s">
        <v>188</v>
      </c>
      <c r="D180" s="263"/>
      <c r="E180" s="263"/>
      <c r="F180" s="263"/>
      <c r="G180" s="263"/>
      <c r="H180" s="232"/>
      <c r="I180" s="232"/>
      <c r="J180" s="232"/>
      <c r="K180" s="232"/>
      <c r="L180" s="232"/>
      <c r="M180" s="232"/>
      <c r="N180" s="231"/>
      <c r="O180" s="231"/>
      <c r="P180" s="231"/>
      <c r="Q180" s="231"/>
      <c r="R180" s="232"/>
      <c r="S180" s="232"/>
      <c r="T180" s="232"/>
      <c r="U180" s="232"/>
      <c r="V180" s="232"/>
      <c r="W180" s="232"/>
      <c r="X180" s="232"/>
      <c r="Y180" s="232"/>
      <c r="Z180" s="212"/>
      <c r="AA180" s="212"/>
      <c r="AB180" s="212"/>
      <c r="AC180" s="212"/>
      <c r="AD180" s="212"/>
      <c r="AE180" s="212"/>
      <c r="AF180" s="212"/>
      <c r="AG180" s="212" t="s">
        <v>178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3">
      <c r="A181" s="229"/>
      <c r="B181" s="230"/>
      <c r="C181" s="272" t="s">
        <v>189</v>
      </c>
      <c r="D181" s="263"/>
      <c r="E181" s="263"/>
      <c r="F181" s="263"/>
      <c r="G181" s="263"/>
      <c r="H181" s="232"/>
      <c r="I181" s="232"/>
      <c r="J181" s="232"/>
      <c r="K181" s="232"/>
      <c r="L181" s="232"/>
      <c r="M181" s="232"/>
      <c r="N181" s="231"/>
      <c r="O181" s="231"/>
      <c r="P181" s="231"/>
      <c r="Q181" s="231"/>
      <c r="R181" s="232"/>
      <c r="S181" s="232"/>
      <c r="T181" s="232"/>
      <c r="U181" s="232"/>
      <c r="V181" s="232"/>
      <c r="W181" s="232"/>
      <c r="X181" s="232"/>
      <c r="Y181" s="232"/>
      <c r="Z181" s="212"/>
      <c r="AA181" s="212"/>
      <c r="AB181" s="212"/>
      <c r="AC181" s="212"/>
      <c r="AD181" s="212"/>
      <c r="AE181" s="212"/>
      <c r="AF181" s="212"/>
      <c r="AG181" s="212" t="s">
        <v>178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3">
      <c r="A182" s="229"/>
      <c r="B182" s="230"/>
      <c r="C182" s="272" t="s">
        <v>190</v>
      </c>
      <c r="D182" s="263"/>
      <c r="E182" s="263"/>
      <c r="F182" s="263"/>
      <c r="G182" s="263"/>
      <c r="H182" s="232"/>
      <c r="I182" s="232"/>
      <c r="J182" s="232"/>
      <c r="K182" s="232"/>
      <c r="L182" s="232"/>
      <c r="M182" s="232"/>
      <c r="N182" s="231"/>
      <c r="O182" s="231"/>
      <c r="P182" s="231"/>
      <c r="Q182" s="231"/>
      <c r="R182" s="232"/>
      <c r="S182" s="232"/>
      <c r="T182" s="232"/>
      <c r="U182" s="232"/>
      <c r="V182" s="232"/>
      <c r="W182" s="232"/>
      <c r="X182" s="232"/>
      <c r="Y182" s="232"/>
      <c r="Z182" s="212"/>
      <c r="AA182" s="212"/>
      <c r="AB182" s="212"/>
      <c r="AC182" s="212"/>
      <c r="AD182" s="212"/>
      <c r="AE182" s="212"/>
      <c r="AF182" s="212"/>
      <c r="AG182" s="212" t="s">
        <v>178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3">
      <c r="A183" s="229"/>
      <c r="B183" s="230"/>
      <c r="C183" s="271" t="s">
        <v>179</v>
      </c>
      <c r="D183" s="238"/>
      <c r="E183" s="239"/>
      <c r="F183" s="240"/>
      <c r="G183" s="240"/>
      <c r="H183" s="232"/>
      <c r="I183" s="232"/>
      <c r="J183" s="232"/>
      <c r="K183" s="232"/>
      <c r="L183" s="232"/>
      <c r="M183" s="232"/>
      <c r="N183" s="231"/>
      <c r="O183" s="231"/>
      <c r="P183" s="231"/>
      <c r="Q183" s="231"/>
      <c r="R183" s="232"/>
      <c r="S183" s="232"/>
      <c r="T183" s="232"/>
      <c r="U183" s="232"/>
      <c r="V183" s="232"/>
      <c r="W183" s="232"/>
      <c r="X183" s="232"/>
      <c r="Y183" s="232"/>
      <c r="Z183" s="212"/>
      <c r="AA183" s="212"/>
      <c r="AB183" s="212"/>
      <c r="AC183" s="212"/>
      <c r="AD183" s="212"/>
      <c r="AE183" s="212"/>
      <c r="AF183" s="212"/>
      <c r="AG183" s="212" t="s">
        <v>178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3">
      <c r="A184" s="229"/>
      <c r="B184" s="230"/>
      <c r="C184" s="272" t="s">
        <v>243</v>
      </c>
      <c r="D184" s="263"/>
      <c r="E184" s="263"/>
      <c r="F184" s="263"/>
      <c r="G184" s="263"/>
      <c r="H184" s="232"/>
      <c r="I184" s="232"/>
      <c r="J184" s="232"/>
      <c r="K184" s="232"/>
      <c r="L184" s="232"/>
      <c r="M184" s="232"/>
      <c r="N184" s="231"/>
      <c r="O184" s="231"/>
      <c r="P184" s="231"/>
      <c r="Q184" s="231"/>
      <c r="R184" s="232"/>
      <c r="S184" s="232"/>
      <c r="T184" s="232"/>
      <c r="U184" s="232"/>
      <c r="V184" s="232"/>
      <c r="W184" s="232"/>
      <c r="X184" s="232"/>
      <c r="Y184" s="232"/>
      <c r="Z184" s="212"/>
      <c r="AA184" s="212"/>
      <c r="AB184" s="212"/>
      <c r="AC184" s="212"/>
      <c r="AD184" s="212"/>
      <c r="AE184" s="212"/>
      <c r="AF184" s="212"/>
      <c r="AG184" s="212" t="s">
        <v>178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3">
      <c r="A185" s="229"/>
      <c r="B185" s="230"/>
      <c r="C185" s="271" t="s">
        <v>179</v>
      </c>
      <c r="D185" s="238"/>
      <c r="E185" s="239"/>
      <c r="F185" s="240"/>
      <c r="G185" s="240"/>
      <c r="H185" s="232"/>
      <c r="I185" s="232"/>
      <c r="J185" s="232"/>
      <c r="K185" s="232"/>
      <c r="L185" s="232"/>
      <c r="M185" s="232"/>
      <c r="N185" s="231"/>
      <c r="O185" s="231"/>
      <c r="P185" s="231"/>
      <c r="Q185" s="231"/>
      <c r="R185" s="232"/>
      <c r="S185" s="232"/>
      <c r="T185" s="232"/>
      <c r="U185" s="232"/>
      <c r="V185" s="232"/>
      <c r="W185" s="232"/>
      <c r="X185" s="232"/>
      <c r="Y185" s="232"/>
      <c r="Z185" s="212"/>
      <c r="AA185" s="212"/>
      <c r="AB185" s="212"/>
      <c r="AC185" s="212"/>
      <c r="AD185" s="212"/>
      <c r="AE185" s="212"/>
      <c r="AF185" s="212"/>
      <c r="AG185" s="212" t="s">
        <v>178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3">
      <c r="A186" s="229"/>
      <c r="B186" s="230"/>
      <c r="C186" s="272" t="s">
        <v>235</v>
      </c>
      <c r="D186" s="263"/>
      <c r="E186" s="263"/>
      <c r="F186" s="263"/>
      <c r="G186" s="263"/>
      <c r="H186" s="232"/>
      <c r="I186" s="232"/>
      <c r="J186" s="232"/>
      <c r="K186" s="232"/>
      <c r="L186" s="232"/>
      <c r="M186" s="232"/>
      <c r="N186" s="231"/>
      <c r="O186" s="231"/>
      <c r="P186" s="231"/>
      <c r="Q186" s="231"/>
      <c r="R186" s="232"/>
      <c r="S186" s="232"/>
      <c r="T186" s="232"/>
      <c r="U186" s="232"/>
      <c r="V186" s="232"/>
      <c r="W186" s="232"/>
      <c r="X186" s="232"/>
      <c r="Y186" s="232"/>
      <c r="Z186" s="212"/>
      <c r="AA186" s="212"/>
      <c r="AB186" s="212"/>
      <c r="AC186" s="212"/>
      <c r="AD186" s="212"/>
      <c r="AE186" s="212"/>
      <c r="AF186" s="212"/>
      <c r="AG186" s="212" t="s">
        <v>178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3">
      <c r="A187" s="229"/>
      <c r="B187" s="230"/>
      <c r="C187" s="268" t="s">
        <v>244</v>
      </c>
      <c r="D187" s="234"/>
      <c r="E187" s="235">
        <v>1</v>
      </c>
      <c r="F187" s="232"/>
      <c r="G187" s="232"/>
      <c r="H187" s="232"/>
      <c r="I187" s="232"/>
      <c r="J187" s="232"/>
      <c r="K187" s="232"/>
      <c r="L187" s="232"/>
      <c r="M187" s="232"/>
      <c r="N187" s="231"/>
      <c r="O187" s="231"/>
      <c r="P187" s="231"/>
      <c r="Q187" s="231"/>
      <c r="R187" s="232"/>
      <c r="S187" s="232"/>
      <c r="T187" s="232"/>
      <c r="U187" s="232"/>
      <c r="V187" s="232"/>
      <c r="W187" s="232"/>
      <c r="X187" s="232"/>
      <c r="Y187" s="232"/>
      <c r="Z187" s="212"/>
      <c r="AA187" s="212"/>
      <c r="AB187" s="212"/>
      <c r="AC187" s="212"/>
      <c r="AD187" s="212"/>
      <c r="AE187" s="212"/>
      <c r="AF187" s="212"/>
      <c r="AG187" s="212" t="s">
        <v>112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3">
      <c r="A188" s="250">
        <v>28</v>
      </c>
      <c r="B188" s="251" t="s">
        <v>245</v>
      </c>
      <c r="C188" s="267" t="s">
        <v>246</v>
      </c>
      <c r="D188" s="252" t="s">
        <v>174</v>
      </c>
      <c r="E188" s="253">
        <v>1</v>
      </c>
      <c r="F188" s="254"/>
      <c r="G188" s="255">
        <f>ROUND(E188*F188,2)</f>
        <v>0</v>
      </c>
      <c r="H188" s="233"/>
      <c r="I188" s="232">
        <f>ROUND(E188*H188,2)</f>
        <v>0</v>
      </c>
      <c r="J188" s="233"/>
      <c r="K188" s="232">
        <f>ROUND(E188*J188,2)</f>
        <v>0</v>
      </c>
      <c r="L188" s="232">
        <v>21</v>
      </c>
      <c r="M188" s="232">
        <f>G188*(1+L188/100)</f>
        <v>0</v>
      </c>
      <c r="N188" s="231">
        <v>0</v>
      </c>
      <c r="O188" s="231">
        <f>ROUND(E188*N188,2)</f>
        <v>0</v>
      </c>
      <c r="P188" s="231">
        <v>0</v>
      </c>
      <c r="Q188" s="231">
        <f>ROUND(E188*P188,2)</f>
        <v>0</v>
      </c>
      <c r="R188" s="232"/>
      <c r="S188" s="232" t="s">
        <v>175</v>
      </c>
      <c r="T188" s="232" t="s">
        <v>176</v>
      </c>
      <c r="U188" s="232">
        <v>0</v>
      </c>
      <c r="V188" s="232">
        <f>ROUND(E188*U188,2)</f>
        <v>0</v>
      </c>
      <c r="W188" s="232"/>
      <c r="X188" s="232" t="s">
        <v>103</v>
      </c>
      <c r="Y188" s="232" t="s">
        <v>104</v>
      </c>
      <c r="Z188" s="212"/>
      <c r="AA188" s="212"/>
      <c r="AB188" s="212"/>
      <c r="AC188" s="212"/>
      <c r="AD188" s="212"/>
      <c r="AE188" s="212"/>
      <c r="AF188" s="212"/>
      <c r="AG188" s="212" t="s">
        <v>105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3">
      <c r="A189" s="229"/>
      <c r="B189" s="230"/>
      <c r="C189" s="270" t="s">
        <v>177</v>
      </c>
      <c r="D189" s="262"/>
      <c r="E189" s="262"/>
      <c r="F189" s="262"/>
      <c r="G189" s="262"/>
      <c r="H189" s="232"/>
      <c r="I189" s="232"/>
      <c r="J189" s="232"/>
      <c r="K189" s="232"/>
      <c r="L189" s="232"/>
      <c r="M189" s="232"/>
      <c r="N189" s="231"/>
      <c r="O189" s="231"/>
      <c r="P189" s="231"/>
      <c r="Q189" s="231"/>
      <c r="R189" s="232"/>
      <c r="S189" s="232"/>
      <c r="T189" s="232"/>
      <c r="U189" s="232"/>
      <c r="V189" s="232"/>
      <c r="W189" s="232"/>
      <c r="X189" s="232"/>
      <c r="Y189" s="232"/>
      <c r="Z189" s="212"/>
      <c r="AA189" s="212"/>
      <c r="AB189" s="212"/>
      <c r="AC189" s="212"/>
      <c r="AD189" s="212"/>
      <c r="AE189" s="212"/>
      <c r="AF189" s="212"/>
      <c r="AG189" s="212" t="s">
        <v>178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3">
      <c r="A190" s="229"/>
      <c r="B190" s="230"/>
      <c r="C190" s="271" t="s">
        <v>179</v>
      </c>
      <c r="D190" s="238"/>
      <c r="E190" s="239"/>
      <c r="F190" s="240"/>
      <c r="G190" s="240"/>
      <c r="H190" s="232"/>
      <c r="I190" s="232"/>
      <c r="J190" s="232"/>
      <c r="K190" s="232"/>
      <c r="L190" s="232"/>
      <c r="M190" s="232"/>
      <c r="N190" s="231"/>
      <c r="O190" s="231"/>
      <c r="P190" s="231"/>
      <c r="Q190" s="231"/>
      <c r="R190" s="232"/>
      <c r="S190" s="232"/>
      <c r="T190" s="232"/>
      <c r="U190" s="232"/>
      <c r="V190" s="232"/>
      <c r="W190" s="232"/>
      <c r="X190" s="232"/>
      <c r="Y190" s="232"/>
      <c r="Z190" s="212"/>
      <c r="AA190" s="212"/>
      <c r="AB190" s="212"/>
      <c r="AC190" s="212"/>
      <c r="AD190" s="212"/>
      <c r="AE190" s="212"/>
      <c r="AF190" s="212"/>
      <c r="AG190" s="212" t="s">
        <v>178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3">
      <c r="A191" s="229"/>
      <c r="B191" s="230"/>
      <c r="C191" s="272" t="s">
        <v>247</v>
      </c>
      <c r="D191" s="263"/>
      <c r="E191" s="263"/>
      <c r="F191" s="263"/>
      <c r="G191" s="263"/>
      <c r="H191" s="232"/>
      <c r="I191" s="232"/>
      <c r="J191" s="232"/>
      <c r="K191" s="232"/>
      <c r="L191" s="232"/>
      <c r="M191" s="232"/>
      <c r="N191" s="231"/>
      <c r="O191" s="231"/>
      <c r="P191" s="231"/>
      <c r="Q191" s="231"/>
      <c r="R191" s="232"/>
      <c r="S191" s="232"/>
      <c r="T191" s="232"/>
      <c r="U191" s="232"/>
      <c r="V191" s="232"/>
      <c r="W191" s="232"/>
      <c r="X191" s="232"/>
      <c r="Y191" s="232"/>
      <c r="Z191" s="212"/>
      <c r="AA191" s="212"/>
      <c r="AB191" s="212"/>
      <c r="AC191" s="212"/>
      <c r="AD191" s="212"/>
      <c r="AE191" s="212"/>
      <c r="AF191" s="212"/>
      <c r="AG191" s="212" t="s">
        <v>178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3">
      <c r="A192" s="229"/>
      <c r="B192" s="230"/>
      <c r="C192" s="272" t="s">
        <v>248</v>
      </c>
      <c r="D192" s="263"/>
      <c r="E192" s="263"/>
      <c r="F192" s="263"/>
      <c r="G192" s="263"/>
      <c r="H192" s="232"/>
      <c r="I192" s="232"/>
      <c r="J192" s="232"/>
      <c r="K192" s="232"/>
      <c r="L192" s="232"/>
      <c r="M192" s="232"/>
      <c r="N192" s="231"/>
      <c r="O192" s="231"/>
      <c r="P192" s="231"/>
      <c r="Q192" s="231"/>
      <c r="R192" s="232"/>
      <c r="S192" s="232"/>
      <c r="T192" s="232"/>
      <c r="U192" s="232"/>
      <c r="V192" s="232"/>
      <c r="W192" s="232"/>
      <c r="X192" s="232"/>
      <c r="Y192" s="232"/>
      <c r="Z192" s="212"/>
      <c r="AA192" s="212"/>
      <c r="AB192" s="212"/>
      <c r="AC192" s="212"/>
      <c r="AD192" s="212"/>
      <c r="AE192" s="212"/>
      <c r="AF192" s="212"/>
      <c r="AG192" s="212" t="s">
        <v>178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3">
      <c r="A193" s="229"/>
      <c r="B193" s="230"/>
      <c r="C193" s="272" t="s">
        <v>249</v>
      </c>
      <c r="D193" s="263"/>
      <c r="E193" s="263"/>
      <c r="F193" s="263"/>
      <c r="G193" s="263"/>
      <c r="H193" s="232"/>
      <c r="I193" s="232"/>
      <c r="J193" s="232"/>
      <c r="K193" s="232"/>
      <c r="L193" s="232"/>
      <c r="M193" s="232"/>
      <c r="N193" s="231"/>
      <c r="O193" s="231"/>
      <c r="P193" s="231"/>
      <c r="Q193" s="231"/>
      <c r="R193" s="232"/>
      <c r="S193" s="232"/>
      <c r="T193" s="232"/>
      <c r="U193" s="232"/>
      <c r="V193" s="232"/>
      <c r="W193" s="232"/>
      <c r="X193" s="232"/>
      <c r="Y193" s="232"/>
      <c r="Z193" s="212"/>
      <c r="AA193" s="212"/>
      <c r="AB193" s="212"/>
      <c r="AC193" s="212"/>
      <c r="AD193" s="212"/>
      <c r="AE193" s="212"/>
      <c r="AF193" s="212"/>
      <c r="AG193" s="212" t="s">
        <v>178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3">
      <c r="A194" s="229"/>
      <c r="B194" s="230"/>
      <c r="C194" s="272" t="s">
        <v>242</v>
      </c>
      <c r="D194" s="263"/>
      <c r="E194" s="263"/>
      <c r="F194" s="263"/>
      <c r="G194" s="263"/>
      <c r="H194" s="232"/>
      <c r="I194" s="232"/>
      <c r="J194" s="232"/>
      <c r="K194" s="232"/>
      <c r="L194" s="232"/>
      <c r="M194" s="232"/>
      <c r="N194" s="231"/>
      <c r="O194" s="231"/>
      <c r="P194" s="231"/>
      <c r="Q194" s="231"/>
      <c r="R194" s="232"/>
      <c r="S194" s="232"/>
      <c r="T194" s="232"/>
      <c r="U194" s="232"/>
      <c r="V194" s="232"/>
      <c r="W194" s="232"/>
      <c r="X194" s="232"/>
      <c r="Y194" s="232"/>
      <c r="Z194" s="212"/>
      <c r="AA194" s="212"/>
      <c r="AB194" s="212"/>
      <c r="AC194" s="212"/>
      <c r="AD194" s="212"/>
      <c r="AE194" s="212"/>
      <c r="AF194" s="212"/>
      <c r="AG194" s="212" t="s">
        <v>178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3">
      <c r="A195" s="229"/>
      <c r="B195" s="230"/>
      <c r="C195" s="271" t="s">
        <v>179</v>
      </c>
      <c r="D195" s="238"/>
      <c r="E195" s="239"/>
      <c r="F195" s="240"/>
      <c r="G195" s="240"/>
      <c r="H195" s="232"/>
      <c r="I195" s="232"/>
      <c r="J195" s="232"/>
      <c r="K195" s="232"/>
      <c r="L195" s="232"/>
      <c r="M195" s="232"/>
      <c r="N195" s="231"/>
      <c r="O195" s="231"/>
      <c r="P195" s="231"/>
      <c r="Q195" s="231"/>
      <c r="R195" s="232"/>
      <c r="S195" s="232"/>
      <c r="T195" s="232"/>
      <c r="U195" s="232"/>
      <c r="V195" s="232"/>
      <c r="W195" s="232"/>
      <c r="X195" s="232"/>
      <c r="Y195" s="232"/>
      <c r="Z195" s="212"/>
      <c r="AA195" s="212"/>
      <c r="AB195" s="212"/>
      <c r="AC195" s="212"/>
      <c r="AD195" s="212"/>
      <c r="AE195" s="212"/>
      <c r="AF195" s="212"/>
      <c r="AG195" s="212" t="s">
        <v>178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3">
      <c r="A196" s="229"/>
      <c r="B196" s="230"/>
      <c r="C196" s="272" t="s">
        <v>185</v>
      </c>
      <c r="D196" s="263"/>
      <c r="E196" s="263"/>
      <c r="F196" s="263"/>
      <c r="G196" s="263"/>
      <c r="H196" s="232"/>
      <c r="I196" s="232"/>
      <c r="J196" s="232"/>
      <c r="K196" s="232"/>
      <c r="L196" s="232"/>
      <c r="M196" s="232"/>
      <c r="N196" s="231"/>
      <c r="O196" s="231"/>
      <c r="P196" s="231"/>
      <c r="Q196" s="231"/>
      <c r="R196" s="232"/>
      <c r="S196" s="232"/>
      <c r="T196" s="232"/>
      <c r="U196" s="232"/>
      <c r="V196" s="232"/>
      <c r="W196" s="232"/>
      <c r="X196" s="232"/>
      <c r="Y196" s="232"/>
      <c r="Z196" s="212"/>
      <c r="AA196" s="212"/>
      <c r="AB196" s="212"/>
      <c r="AC196" s="212"/>
      <c r="AD196" s="212"/>
      <c r="AE196" s="212"/>
      <c r="AF196" s="212"/>
      <c r="AG196" s="212" t="s">
        <v>178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3">
      <c r="A197" s="229"/>
      <c r="B197" s="230"/>
      <c r="C197" s="272" t="s">
        <v>186</v>
      </c>
      <c r="D197" s="263"/>
      <c r="E197" s="263"/>
      <c r="F197" s="263"/>
      <c r="G197" s="263"/>
      <c r="H197" s="232"/>
      <c r="I197" s="232"/>
      <c r="J197" s="232"/>
      <c r="K197" s="232"/>
      <c r="L197" s="232"/>
      <c r="M197" s="232"/>
      <c r="N197" s="231"/>
      <c r="O197" s="231"/>
      <c r="P197" s="231"/>
      <c r="Q197" s="231"/>
      <c r="R197" s="232"/>
      <c r="S197" s="232"/>
      <c r="T197" s="232"/>
      <c r="U197" s="232"/>
      <c r="V197" s="232"/>
      <c r="W197" s="232"/>
      <c r="X197" s="232"/>
      <c r="Y197" s="232"/>
      <c r="Z197" s="212"/>
      <c r="AA197" s="212"/>
      <c r="AB197" s="212"/>
      <c r="AC197" s="212"/>
      <c r="AD197" s="212"/>
      <c r="AE197" s="212"/>
      <c r="AF197" s="212"/>
      <c r="AG197" s="212" t="s">
        <v>178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3">
      <c r="A198" s="229"/>
      <c r="B198" s="230"/>
      <c r="C198" s="272" t="s">
        <v>187</v>
      </c>
      <c r="D198" s="263"/>
      <c r="E198" s="263"/>
      <c r="F198" s="263"/>
      <c r="G198" s="263"/>
      <c r="H198" s="232"/>
      <c r="I198" s="232"/>
      <c r="J198" s="232"/>
      <c r="K198" s="232"/>
      <c r="L198" s="232"/>
      <c r="M198" s="232"/>
      <c r="N198" s="231"/>
      <c r="O198" s="231"/>
      <c r="P198" s="231"/>
      <c r="Q198" s="231"/>
      <c r="R198" s="232"/>
      <c r="S198" s="232"/>
      <c r="T198" s="232"/>
      <c r="U198" s="232"/>
      <c r="V198" s="232"/>
      <c r="W198" s="232"/>
      <c r="X198" s="232"/>
      <c r="Y198" s="232"/>
      <c r="Z198" s="212"/>
      <c r="AA198" s="212"/>
      <c r="AB198" s="212"/>
      <c r="AC198" s="212"/>
      <c r="AD198" s="212"/>
      <c r="AE198" s="212"/>
      <c r="AF198" s="212"/>
      <c r="AG198" s="212" t="s">
        <v>178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64" t="str">
        <f>C198</f>
        <v>HPL desky: HPL materiál odolný proti UV záření, netoxický, recyklovatelný, nerozbitný a chemicky odolný.</v>
      </c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3">
      <c r="A199" s="229"/>
      <c r="B199" s="230"/>
      <c r="C199" s="272" t="s">
        <v>188</v>
      </c>
      <c r="D199" s="263"/>
      <c r="E199" s="263"/>
      <c r="F199" s="263"/>
      <c r="G199" s="263"/>
      <c r="H199" s="232"/>
      <c r="I199" s="232"/>
      <c r="J199" s="232"/>
      <c r="K199" s="232"/>
      <c r="L199" s="232"/>
      <c r="M199" s="232"/>
      <c r="N199" s="231"/>
      <c r="O199" s="231"/>
      <c r="P199" s="231"/>
      <c r="Q199" s="231"/>
      <c r="R199" s="232"/>
      <c r="S199" s="232"/>
      <c r="T199" s="232"/>
      <c r="U199" s="232"/>
      <c r="V199" s="232"/>
      <c r="W199" s="232"/>
      <c r="X199" s="232"/>
      <c r="Y199" s="232"/>
      <c r="Z199" s="212"/>
      <c r="AA199" s="212"/>
      <c r="AB199" s="212"/>
      <c r="AC199" s="212"/>
      <c r="AD199" s="212"/>
      <c r="AE199" s="212"/>
      <c r="AF199" s="212"/>
      <c r="AG199" s="212" t="s">
        <v>178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3">
      <c r="A200" s="229"/>
      <c r="B200" s="230"/>
      <c r="C200" s="272" t="s">
        <v>189</v>
      </c>
      <c r="D200" s="263"/>
      <c r="E200" s="263"/>
      <c r="F200" s="263"/>
      <c r="G200" s="263"/>
      <c r="H200" s="232"/>
      <c r="I200" s="232"/>
      <c r="J200" s="232"/>
      <c r="K200" s="232"/>
      <c r="L200" s="232"/>
      <c r="M200" s="232"/>
      <c r="N200" s="231"/>
      <c r="O200" s="231"/>
      <c r="P200" s="231"/>
      <c r="Q200" s="231"/>
      <c r="R200" s="232"/>
      <c r="S200" s="232"/>
      <c r="T200" s="232"/>
      <c r="U200" s="232"/>
      <c r="V200" s="232"/>
      <c r="W200" s="232"/>
      <c r="X200" s="232"/>
      <c r="Y200" s="232"/>
      <c r="Z200" s="212"/>
      <c r="AA200" s="212"/>
      <c r="AB200" s="212"/>
      <c r="AC200" s="212"/>
      <c r="AD200" s="212"/>
      <c r="AE200" s="212"/>
      <c r="AF200" s="212"/>
      <c r="AG200" s="212" t="s">
        <v>178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3">
      <c r="A201" s="229"/>
      <c r="B201" s="230"/>
      <c r="C201" s="272" t="s">
        <v>190</v>
      </c>
      <c r="D201" s="263"/>
      <c r="E201" s="263"/>
      <c r="F201" s="263"/>
      <c r="G201" s="263"/>
      <c r="H201" s="232"/>
      <c r="I201" s="232"/>
      <c r="J201" s="232"/>
      <c r="K201" s="232"/>
      <c r="L201" s="232"/>
      <c r="M201" s="232"/>
      <c r="N201" s="231"/>
      <c r="O201" s="231"/>
      <c r="P201" s="231"/>
      <c r="Q201" s="231"/>
      <c r="R201" s="232"/>
      <c r="S201" s="232"/>
      <c r="T201" s="232"/>
      <c r="U201" s="232"/>
      <c r="V201" s="232"/>
      <c r="W201" s="232"/>
      <c r="X201" s="232"/>
      <c r="Y201" s="232"/>
      <c r="Z201" s="212"/>
      <c r="AA201" s="212"/>
      <c r="AB201" s="212"/>
      <c r="AC201" s="212"/>
      <c r="AD201" s="212"/>
      <c r="AE201" s="212"/>
      <c r="AF201" s="212"/>
      <c r="AG201" s="212" t="s">
        <v>178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3">
      <c r="A202" s="229"/>
      <c r="B202" s="230"/>
      <c r="C202" s="271" t="s">
        <v>179</v>
      </c>
      <c r="D202" s="238"/>
      <c r="E202" s="239"/>
      <c r="F202" s="240"/>
      <c r="G202" s="240"/>
      <c r="H202" s="232"/>
      <c r="I202" s="232"/>
      <c r="J202" s="232"/>
      <c r="K202" s="232"/>
      <c r="L202" s="232"/>
      <c r="M202" s="232"/>
      <c r="N202" s="231"/>
      <c r="O202" s="231"/>
      <c r="P202" s="231"/>
      <c r="Q202" s="231"/>
      <c r="R202" s="232"/>
      <c r="S202" s="232"/>
      <c r="T202" s="232"/>
      <c r="U202" s="232"/>
      <c r="V202" s="232"/>
      <c r="W202" s="232"/>
      <c r="X202" s="232"/>
      <c r="Y202" s="232"/>
      <c r="Z202" s="212"/>
      <c r="AA202" s="212"/>
      <c r="AB202" s="212"/>
      <c r="AC202" s="212"/>
      <c r="AD202" s="212"/>
      <c r="AE202" s="212"/>
      <c r="AF202" s="212"/>
      <c r="AG202" s="212" t="s">
        <v>178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3">
      <c r="A203" s="229"/>
      <c r="B203" s="230"/>
      <c r="C203" s="272" t="s">
        <v>243</v>
      </c>
      <c r="D203" s="263"/>
      <c r="E203" s="263"/>
      <c r="F203" s="263"/>
      <c r="G203" s="263"/>
      <c r="H203" s="232"/>
      <c r="I203" s="232"/>
      <c r="J203" s="232"/>
      <c r="K203" s="232"/>
      <c r="L203" s="232"/>
      <c r="M203" s="232"/>
      <c r="N203" s="231"/>
      <c r="O203" s="231"/>
      <c r="P203" s="231"/>
      <c r="Q203" s="231"/>
      <c r="R203" s="232"/>
      <c r="S203" s="232"/>
      <c r="T203" s="232"/>
      <c r="U203" s="232"/>
      <c r="V203" s="232"/>
      <c r="W203" s="232"/>
      <c r="X203" s="232"/>
      <c r="Y203" s="232"/>
      <c r="Z203" s="212"/>
      <c r="AA203" s="212"/>
      <c r="AB203" s="212"/>
      <c r="AC203" s="212"/>
      <c r="AD203" s="212"/>
      <c r="AE203" s="212"/>
      <c r="AF203" s="212"/>
      <c r="AG203" s="212" t="s">
        <v>178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3">
      <c r="A204" s="229"/>
      <c r="B204" s="230"/>
      <c r="C204" s="271" t="s">
        <v>179</v>
      </c>
      <c r="D204" s="238"/>
      <c r="E204" s="239"/>
      <c r="F204" s="240"/>
      <c r="G204" s="240"/>
      <c r="H204" s="232"/>
      <c r="I204" s="232"/>
      <c r="J204" s="232"/>
      <c r="K204" s="232"/>
      <c r="L204" s="232"/>
      <c r="M204" s="232"/>
      <c r="N204" s="231"/>
      <c r="O204" s="231"/>
      <c r="P204" s="231"/>
      <c r="Q204" s="231"/>
      <c r="R204" s="232"/>
      <c r="S204" s="232"/>
      <c r="T204" s="232"/>
      <c r="U204" s="232"/>
      <c r="V204" s="232"/>
      <c r="W204" s="232"/>
      <c r="X204" s="232"/>
      <c r="Y204" s="232"/>
      <c r="Z204" s="212"/>
      <c r="AA204" s="212"/>
      <c r="AB204" s="212"/>
      <c r="AC204" s="212"/>
      <c r="AD204" s="212"/>
      <c r="AE204" s="212"/>
      <c r="AF204" s="212"/>
      <c r="AG204" s="212" t="s">
        <v>178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3">
      <c r="A205" s="229"/>
      <c r="B205" s="230"/>
      <c r="C205" s="272" t="s">
        <v>235</v>
      </c>
      <c r="D205" s="263"/>
      <c r="E205" s="263"/>
      <c r="F205" s="263"/>
      <c r="G205" s="263"/>
      <c r="H205" s="232"/>
      <c r="I205" s="232"/>
      <c r="J205" s="232"/>
      <c r="K205" s="232"/>
      <c r="L205" s="232"/>
      <c r="M205" s="232"/>
      <c r="N205" s="231"/>
      <c r="O205" s="231"/>
      <c r="P205" s="231"/>
      <c r="Q205" s="231"/>
      <c r="R205" s="232"/>
      <c r="S205" s="232"/>
      <c r="T205" s="232"/>
      <c r="U205" s="232"/>
      <c r="V205" s="232"/>
      <c r="W205" s="232"/>
      <c r="X205" s="232"/>
      <c r="Y205" s="232"/>
      <c r="Z205" s="212"/>
      <c r="AA205" s="212"/>
      <c r="AB205" s="212"/>
      <c r="AC205" s="212"/>
      <c r="AD205" s="212"/>
      <c r="AE205" s="212"/>
      <c r="AF205" s="212"/>
      <c r="AG205" s="212" t="s">
        <v>178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3">
      <c r="A206" s="229"/>
      <c r="B206" s="230"/>
      <c r="C206" s="268" t="s">
        <v>250</v>
      </c>
      <c r="D206" s="234"/>
      <c r="E206" s="235">
        <v>1</v>
      </c>
      <c r="F206" s="232"/>
      <c r="G206" s="232"/>
      <c r="H206" s="232"/>
      <c r="I206" s="232"/>
      <c r="J206" s="232"/>
      <c r="K206" s="232"/>
      <c r="L206" s="232"/>
      <c r="M206" s="232"/>
      <c r="N206" s="231"/>
      <c r="O206" s="231"/>
      <c r="P206" s="231"/>
      <c r="Q206" s="231"/>
      <c r="R206" s="232"/>
      <c r="S206" s="232"/>
      <c r="T206" s="232"/>
      <c r="U206" s="232"/>
      <c r="V206" s="232"/>
      <c r="W206" s="232"/>
      <c r="X206" s="232"/>
      <c r="Y206" s="232"/>
      <c r="Z206" s="212"/>
      <c r="AA206" s="212"/>
      <c r="AB206" s="212"/>
      <c r="AC206" s="212"/>
      <c r="AD206" s="212"/>
      <c r="AE206" s="212"/>
      <c r="AF206" s="212"/>
      <c r="AG206" s="212" t="s">
        <v>112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0.6" outlineLevel="1" x14ac:dyDescent="0.3">
      <c r="A207" s="250">
        <v>29</v>
      </c>
      <c r="B207" s="251" t="s">
        <v>251</v>
      </c>
      <c r="C207" s="267" t="s">
        <v>252</v>
      </c>
      <c r="D207" s="252" t="s">
        <v>101</v>
      </c>
      <c r="E207" s="253">
        <v>140.9</v>
      </c>
      <c r="F207" s="254"/>
      <c r="G207" s="255">
        <f>ROUND(E207*F207,2)</f>
        <v>0</v>
      </c>
      <c r="H207" s="233"/>
      <c r="I207" s="232">
        <f>ROUND(E207*H207,2)</f>
        <v>0</v>
      </c>
      <c r="J207" s="233"/>
      <c r="K207" s="232">
        <f>ROUND(E207*J207,2)</f>
        <v>0</v>
      </c>
      <c r="L207" s="232">
        <v>21</v>
      </c>
      <c r="M207" s="232">
        <f>G207*(1+L207/100)</f>
        <v>0</v>
      </c>
      <c r="N207" s="231">
        <v>0</v>
      </c>
      <c r="O207" s="231">
        <f>ROUND(E207*N207,2)</f>
        <v>0</v>
      </c>
      <c r="P207" s="231">
        <v>0</v>
      </c>
      <c r="Q207" s="231">
        <f>ROUND(E207*P207,2)</f>
        <v>0</v>
      </c>
      <c r="R207" s="232"/>
      <c r="S207" s="232" t="s">
        <v>175</v>
      </c>
      <c r="T207" s="232" t="s">
        <v>176</v>
      </c>
      <c r="U207" s="232">
        <v>0</v>
      </c>
      <c r="V207" s="232">
        <f>ROUND(E207*U207,2)</f>
        <v>0</v>
      </c>
      <c r="W207" s="232"/>
      <c r="X207" s="232" t="s">
        <v>103</v>
      </c>
      <c r="Y207" s="232" t="s">
        <v>104</v>
      </c>
      <c r="Z207" s="212"/>
      <c r="AA207" s="212"/>
      <c r="AB207" s="212"/>
      <c r="AC207" s="212"/>
      <c r="AD207" s="212"/>
      <c r="AE207" s="212"/>
      <c r="AF207" s="212"/>
      <c r="AG207" s="212" t="s">
        <v>105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3">
      <c r="A208" s="229"/>
      <c r="B208" s="230"/>
      <c r="C208" s="270" t="s">
        <v>177</v>
      </c>
      <c r="D208" s="262"/>
      <c r="E208" s="262"/>
      <c r="F208" s="262"/>
      <c r="G208" s="262"/>
      <c r="H208" s="232"/>
      <c r="I208" s="232"/>
      <c r="J208" s="232"/>
      <c r="K208" s="232"/>
      <c r="L208" s="232"/>
      <c r="M208" s="232"/>
      <c r="N208" s="231"/>
      <c r="O208" s="231"/>
      <c r="P208" s="231"/>
      <c r="Q208" s="231"/>
      <c r="R208" s="232"/>
      <c r="S208" s="232"/>
      <c r="T208" s="232"/>
      <c r="U208" s="232"/>
      <c r="V208" s="232"/>
      <c r="W208" s="232"/>
      <c r="X208" s="232"/>
      <c r="Y208" s="232"/>
      <c r="Z208" s="212"/>
      <c r="AA208" s="212"/>
      <c r="AB208" s="212"/>
      <c r="AC208" s="212"/>
      <c r="AD208" s="212"/>
      <c r="AE208" s="212"/>
      <c r="AF208" s="212"/>
      <c r="AG208" s="212" t="s">
        <v>178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3">
      <c r="A209" s="229"/>
      <c r="B209" s="230"/>
      <c r="C209" s="271" t="s">
        <v>179</v>
      </c>
      <c r="D209" s="238"/>
      <c r="E209" s="239"/>
      <c r="F209" s="240"/>
      <c r="G209" s="240"/>
      <c r="H209" s="232"/>
      <c r="I209" s="232"/>
      <c r="J209" s="232"/>
      <c r="K209" s="232"/>
      <c r="L209" s="232"/>
      <c r="M209" s="232"/>
      <c r="N209" s="231"/>
      <c r="O209" s="231"/>
      <c r="P209" s="231"/>
      <c r="Q209" s="231"/>
      <c r="R209" s="232"/>
      <c r="S209" s="232"/>
      <c r="T209" s="232"/>
      <c r="U209" s="232"/>
      <c r="V209" s="232"/>
      <c r="W209" s="232"/>
      <c r="X209" s="232"/>
      <c r="Y209" s="232"/>
      <c r="Z209" s="212"/>
      <c r="AA209" s="212"/>
      <c r="AB209" s="212"/>
      <c r="AC209" s="212"/>
      <c r="AD209" s="212"/>
      <c r="AE209" s="212"/>
      <c r="AF209" s="212"/>
      <c r="AG209" s="212" t="s">
        <v>178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1" outlineLevel="3" x14ac:dyDescent="0.3">
      <c r="A210" s="229"/>
      <c r="B210" s="230"/>
      <c r="C210" s="272" t="s">
        <v>253</v>
      </c>
      <c r="D210" s="263"/>
      <c r="E210" s="263"/>
      <c r="F210" s="263"/>
      <c r="G210" s="263"/>
      <c r="H210" s="232"/>
      <c r="I210" s="232"/>
      <c r="J210" s="232"/>
      <c r="K210" s="232"/>
      <c r="L210" s="232"/>
      <c r="M210" s="232"/>
      <c r="N210" s="231"/>
      <c r="O210" s="231"/>
      <c r="P210" s="231"/>
      <c r="Q210" s="231"/>
      <c r="R210" s="232"/>
      <c r="S210" s="232"/>
      <c r="T210" s="232"/>
      <c r="U210" s="232"/>
      <c r="V210" s="232"/>
      <c r="W210" s="232"/>
      <c r="X210" s="232"/>
      <c r="Y210" s="232"/>
      <c r="Z210" s="212"/>
      <c r="AA210" s="212"/>
      <c r="AB210" s="212"/>
      <c r="AC210" s="212"/>
      <c r="AD210" s="212"/>
      <c r="AE210" s="212"/>
      <c r="AF210" s="212"/>
      <c r="AG210" s="212" t="s">
        <v>178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64" t="str">
        <f>C210</f>
        <v>Jedná se o voštinový umělý trávník, který umožňuje prorůstání  travního drnu a to v poměru tráva přírodní 25% tráva umělá 75% .</v>
      </c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3">
      <c r="A211" s="229"/>
      <c r="B211" s="230"/>
      <c r="C211" s="272" t="s">
        <v>254</v>
      </c>
      <c r="D211" s="263"/>
      <c r="E211" s="263"/>
      <c r="F211" s="263"/>
      <c r="G211" s="263"/>
      <c r="H211" s="232"/>
      <c r="I211" s="232"/>
      <c r="J211" s="232"/>
      <c r="K211" s="232"/>
      <c r="L211" s="232"/>
      <c r="M211" s="232"/>
      <c r="N211" s="231"/>
      <c r="O211" s="231"/>
      <c r="P211" s="231"/>
      <c r="Q211" s="231"/>
      <c r="R211" s="232"/>
      <c r="S211" s="232"/>
      <c r="T211" s="232"/>
      <c r="U211" s="232"/>
      <c r="V211" s="232"/>
      <c r="W211" s="232"/>
      <c r="X211" s="232"/>
      <c r="Y211" s="232"/>
      <c r="Z211" s="212"/>
      <c r="AA211" s="212"/>
      <c r="AB211" s="212"/>
      <c r="AC211" s="212"/>
      <c r="AD211" s="212"/>
      <c r="AE211" s="212"/>
      <c r="AF211" s="212"/>
      <c r="AG211" s="212" t="s">
        <v>178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3">
      <c r="A212" s="229"/>
      <c r="B212" s="230"/>
      <c r="C212" s="272" t="s">
        <v>255</v>
      </c>
      <c r="D212" s="263"/>
      <c r="E212" s="263"/>
      <c r="F212" s="263"/>
      <c r="G212" s="263"/>
      <c r="H212" s="232"/>
      <c r="I212" s="232"/>
      <c r="J212" s="232"/>
      <c r="K212" s="232"/>
      <c r="L212" s="232"/>
      <c r="M212" s="232"/>
      <c r="N212" s="231"/>
      <c r="O212" s="231"/>
      <c r="P212" s="231"/>
      <c r="Q212" s="231"/>
      <c r="R212" s="232"/>
      <c r="S212" s="232"/>
      <c r="T212" s="232"/>
      <c r="U212" s="232"/>
      <c r="V212" s="232"/>
      <c r="W212" s="232"/>
      <c r="X212" s="232"/>
      <c r="Y212" s="232"/>
      <c r="Z212" s="212"/>
      <c r="AA212" s="212"/>
      <c r="AB212" s="212"/>
      <c r="AC212" s="212"/>
      <c r="AD212" s="212"/>
      <c r="AE212" s="212"/>
      <c r="AF212" s="212"/>
      <c r="AG212" s="212" t="s">
        <v>178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64" t="str">
        <f>C212</f>
        <v>•	Pádová rohož z PE pěny dle  výšky  pádu prosypaná travním substrátem                                         tl .30 mm</v>
      </c>
      <c r="BB212" s="212"/>
      <c r="BC212" s="212"/>
      <c r="BD212" s="212"/>
      <c r="BE212" s="212"/>
      <c r="BF212" s="212"/>
      <c r="BG212" s="212"/>
      <c r="BH212" s="212"/>
    </row>
    <row r="213" spans="1:60" ht="21" outlineLevel="3" x14ac:dyDescent="0.3">
      <c r="A213" s="229"/>
      <c r="B213" s="230"/>
      <c r="C213" s="272" t="s">
        <v>256</v>
      </c>
      <c r="D213" s="263"/>
      <c r="E213" s="263"/>
      <c r="F213" s="263"/>
      <c r="G213" s="263"/>
      <c r="H213" s="232"/>
      <c r="I213" s="232"/>
      <c r="J213" s="232"/>
      <c r="K213" s="232"/>
      <c r="L213" s="232"/>
      <c r="M213" s="232"/>
      <c r="N213" s="231"/>
      <c r="O213" s="231"/>
      <c r="P213" s="231"/>
      <c r="Q213" s="231"/>
      <c r="R213" s="232"/>
      <c r="S213" s="232"/>
      <c r="T213" s="232"/>
      <c r="U213" s="232"/>
      <c r="V213" s="232"/>
      <c r="W213" s="232"/>
      <c r="X213" s="232"/>
      <c r="Y213" s="232"/>
      <c r="Z213" s="212"/>
      <c r="AA213" s="212"/>
      <c r="AB213" s="212"/>
      <c r="AC213" s="212"/>
      <c r="AD213" s="212"/>
      <c r="AE213" s="212"/>
      <c r="AF213" s="212"/>
      <c r="AG213" s="212" t="s">
        <v>178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64" t="str">
        <f>C213</f>
        <v>•	Hybrydní tráva,25%Přírodní a 75% umělá tráva. Velikost prorůstajícího otvoru 15x36mm,                          		tl.18 mm</v>
      </c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3">
      <c r="A214" s="229"/>
      <c r="B214" s="230"/>
      <c r="C214" s="271" t="s">
        <v>179</v>
      </c>
      <c r="D214" s="238"/>
      <c r="E214" s="239"/>
      <c r="F214" s="240"/>
      <c r="G214" s="240"/>
      <c r="H214" s="232"/>
      <c r="I214" s="232"/>
      <c r="J214" s="232"/>
      <c r="K214" s="232"/>
      <c r="L214" s="232"/>
      <c r="M214" s="232"/>
      <c r="N214" s="231"/>
      <c r="O214" s="231"/>
      <c r="P214" s="231"/>
      <c r="Q214" s="231"/>
      <c r="R214" s="232"/>
      <c r="S214" s="232"/>
      <c r="T214" s="232"/>
      <c r="U214" s="232"/>
      <c r="V214" s="232"/>
      <c r="W214" s="232"/>
      <c r="X214" s="232"/>
      <c r="Y214" s="232"/>
      <c r="Z214" s="212"/>
      <c r="AA214" s="212"/>
      <c r="AB214" s="212"/>
      <c r="AC214" s="212"/>
      <c r="AD214" s="212"/>
      <c r="AE214" s="212"/>
      <c r="AF214" s="212"/>
      <c r="AG214" s="212" t="s">
        <v>178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3">
      <c r="A215" s="229"/>
      <c r="B215" s="230"/>
      <c r="C215" s="272" t="s">
        <v>257</v>
      </c>
      <c r="D215" s="263"/>
      <c r="E215" s="263"/>
      <c r="F215" s="263"/>
      <c r="G215" s="263"/>
      <c r="H215" s="232"/>
      <c r="I215" s="232"/>
      <c r="J215" s="232"/>
      <c r="K215" s="232"/>
      <c r="L215" s="232"/>
      <c r="M215" s="232"/>
      <c r="N215" s="231"/>
      <c r="O215" s="231"/>
      <c r="P215" s="231"/>
      <c r="Q215" s="231"/>
      <c r="R215" s="232"/>
      <c r="S215" s="232"/>
      <c r="T215" s="232"/>
      <c r="U215" s="232"/>
      <c r="V215" s="232"/>
      <c r="W215" s="232"/>
      <c r="X215" s="232"/>
      <c r="Y215" s="232"/>
      <c r="Z215" s="212"/>
      <c r="AA215" s="212"/>
      <c r="AB215" s="212"/>
      <c r="AC215" s="212"/>
      <c r="AD215" s="212"/>
      <c r="AE215" s="212"/>
      <c r="AF215" s="212"/>
      <c r="AG215" s="212" t="s">
        <v>178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ht="20.6" outlineLevel="1" x14ac:dyDescent="0.3">
      <c r="A216" s="250">
        <v>30</v>
      </c>
      <c r="B216" s="251" t="s">
        <v>258</v>
      </c>
      <c r="C216" s="267" t="s">
        <v>259</v>
      </c>
      <c r="D216" s="252" t="s">
        <v>101</v>
      </c>
      <c r="E216" s="253">
        <v>22.55</v>
      </c>
      <c r="F216" s="254"/>
      <c r="G216" s="255">
        <f>ROUND(E216*F216,2)</f>
        <v>0</v>
      </c>
      <c r="H216" s="233"/>
      <c r="I216" s="232">
        <f>ROUND(E216*H216,2)</f>
        <v>0</v>
      </c>
      <c r="J216" s="233"/>
      <c r="K216" s="232">
        <f>ROUND(E216*J216,2)</f>
        <v>0</v>
      </c>
      <c r="L216" s="232">
        <v>21</v>
      </c>
      <c r="M216" s="232">
        <f>G216*(1+L216/100)</f>
        <v>0</v>
      </c>
      <c r="N216" s="231">
        <v>0</v>
      </c>
      <c r="O216" s="231">
        <f>ROUND(E216*N216,2)</f>
        <v>0</v>
      </c>
      <c r="P216" s="231">
        <v>0</v>
      </c>
      <c r="Q216" s="231">
        <f>ROUND(E216*P216,2)</f>
        <v>0</v>
      </c>
      <c r="R216" s="232"/>
      <c r="S216" s="232" t="s">
        <v>175</v>
      </c>
      <c r="T216" s="232" t="s">
        <v>176</v>
      </c>
      <c r="U216" s="232">
        <v>0</v>
      </c>
      <c r="V216" s="232">
        <f>ROUND(E216*U216,2)</f>
        <v>0</v>
      </c>
      <c r="W216" s="232"/>
      <c r="X216" s="232" t="s">
        <v>103</v>
      </c>
      <c r="Y216" s="232" t="s">
        <v>104</v>
      </c>
      <c r="Z216" s="212"/>
      <c r="AA216" s="212"/>
      <c r="AB216" s="212"/>
      <c r="AC216" s="212"/>
      <c r="AD216" s="212"/>
      <c r="AE216" s="212"/>
      <c r="AF216" s="212"/>
      <c r="AG216" s="212" t="s">
        <v>105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2" x14ac:dyDescent="0.3">
      <c r="A217" s="229"/>
      <c r="B217" s="230"/>
      <c r="C217" s="270" t="s">
        <v>177</v>
      </c>
      <c r="D217" s="262"/>
      <c r="E217" s="262"/>
      <c r="F217" s="262"/>
      <c r="G217" s="262"/>
      <c r="H217" s="232"/>
      <c r="I217" s="232"/>
      <c r="J217" s="232"/>
      <c r="K217" s="232"/>
      <c r="L217" s="232"/>
      <c r="M217" s="232"/>
      <c r="N217" s="231"/>
      <c r="O217" s="231"/>
      <c r="P217" s="231"/>
      <c r="Q217" s="231"/>
      <c r="R217" s="232"/>
      <c r="S217" s="232"/>
      <c r="T217" s="232"/>
      <c r="U217" s="232"/>
      <c r="V217" s="232"/>
      <c r="W217" s="232"/>
      <c r="X217" s="232"/>
      <c r="Y217" s="232"/>
      <c r="Z217" s="212"/>
      <c r="AA217" s="212"/>
      <c r="AB217" s="212"/>
      <c r="AC217" s="212"/>
      <c r="AD217" s="212"/>
      <c r="AE217" s="212"/>
      <c r="AF217" s="212"/>
      <c r="AG217" s="212" t="s">
        <v>178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3">
      <c r="A218" s="229"/>
      <c r="B218" s="230"/>
      <c r="C218" s="271" t="s">
        <v>179</v>
      </c>
      <c r="D218" s="238"/>
      <c r="E218" s="239"/>
      <c r="F218" s="240"/>
      <c r="G218" s="240"/>
      <c r="H218" s="232"/>
      <c r="I218" s="232"/>
      <c r="J218" s="232"/>
      <c r="K218" s="232"/>
      <c r="L218" s="232"/>
      <c r="M218" s="232"/>
      <c r="N218" s="231"/>
      <c r="O218" s="231"/>
      <c r="P218" s="231"/>
      <c r="Q218" s="231"/>
      <c r="R218" s="232"/>
      <c r="S218" s="232"/>
      <c r="T218" s="232"/>
      <c r="U218" s="232"/>
      <c r="V218" s="232"/>
      <c r="W218" s="232"/>
      <c r="X218" s="232"/>
      <c r="Y218" s="232"/>
      <c r="Z218" s="212"/>
      <c r="AA218" s="212"/>
      <c r="AB218" s="212"/>
      <c r="AC218" s="212"/>
      <c r="AD218" s="212"/>
      <c r="AE218" s="212"/>
      <c r="AF218" s="212"/>
      <c r="AG218" s="212" t="s">
        <v>178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1" outlineLevel="3" x14ac:dyDescent="0.3">
      <c r="A219" s="229"/>
      <c r="B219" s="230"/>
      <c r="C219" s="272" t="s">
        <v>316</v>
      </c>
      <c r="D219" s="263"/>
      <c r="E219" s="263"/>
      <c r="F219" s="263"/>
      <c r="G219" s="263"/>
      <c r="H219" s="232"/>
      <c r="I219" s="232"/>
      <c r="J219" s="232"/>
      <c r="K219" s="232"/>
      <c r="L219" s="232"/>
      <c r="M219" s="232"/>
      <c r="N219" s="231"/>
      <c r="O219" s="231"/>
      <c r="P219" s="231"/>
      <c r="Q219" s="231"/>
      <c r="R219" s="232"/>
      <c r="S219" s="232"/>
      <c r="T219" s="232"/>
      <c r="U219" s="232"/>
      <c r="V219" s="232"/>
      <c r="W219" s="232"/>
      <c r="X219" s="232"/>
      <c r="Y219" s="232"/>
      <c r="Z219" s="212"/>
      <c r="AA219" s="212"/>
      <c r="AB219" s="212"/>
      <c r="AC219" s="212"/>
      <c r="AD219" s="212"/>
      <c r="AE219" s="212"/>
      <c r="AF219" s="212"/>
      <c r="AG219" s="212" t="s">
        <v>178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64" t="str">
        <f>C219</f>
        <v>Jedná se o voštinový umělý trávník, který umožňuje prorůstání  travního drnu a to v poměru tráva přírodní 25% tráva umělá 75% . Pro nutnost tlumení pádu se instaluje molitanová  voštinová  podložka.</v>
      </c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3">
      <c r="A220" s="229"/>
      <c r="B220" s="230"/>
      <c r="C220" s="272" t="s">
        <v>254</v>
      </c>
      <c r="D220" s="263"/>
      <c r="E220" s="263"/>
      <c r="F220" s="263"/>
      <c r="G220" s="263"/>
      <c r="H220" s="232"/>
      <c r="I220" s="232"/>
      <c r="J220" s="232"/>
      <c r="K220" s="232"/>
      <c r="L220" s="232"/>
      <c r="M220" s="232"/>
      <c r="N220" s="231"/>
      <c r="O220" s="231"/>
      <c r="P220" s="231"/>
      <c r="Q220" s="231"/>
      <c r="R220" s="232"/>
      <c r="S220" s="232"/>
      <c r="T220" s="232"/>
      <c r="U220" s="232"/>
      <c r="V220" s="232"/>
      <c r="W220" s="232"/>
      <c r="X220" s="232"/>
      <c r="Y220" s="232"/>
      <c r="Z220" s="212"/>
      <c r="AA220" s="212"/>
      <c r="AB220" s="212"/>
      <c r="AC220" s="212"/>
      <c r="AD220" s="212"/>
      <c r="AE220" s="212"/>
      <c r="AF220" s="212"/>
      <c r="AG220" s="212" t="s">
        <v>178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3" x14ac:dyDescent="0.3">
      <c r="A221" s="229"/>
      <c r="B221" s="230"/>
      <c r="C221" s="272" t="s">
        <v>255</v>
      </c>
      <c r="D221" s="263"/>
      <c r="E221" s="263"/>
      <c r="F221" s="263"/>
      <c r="G221" s="263"/>
      <c r="H221" s="232"/>
      <c r="I221" s="232"/>
      <c r="J221" s="232"/>
      <c r="K221" s="232"/>
      <c r="L221" s="232"/>
      <c r="M221" s="232"/>
      <c r="N221" s="231"/>
      <c r="O221" s="231"/>
      <c r="P221" s="231"/>
      <c r="Q221" s="231"/>
      <c r="R221" s="232"/>
      <c r="S221" s="232"/>
      <c r="T221" s="232"/>
      <c r="U221" s="232"/>
      <c r="V221" s="232"/>
      <c r="W221" s="232"/>
      <c r="X221" s="232"/>
      <c r="Y221" s="232"/>
      <c r="Z221" s="212"/>
      <c r="AA221" s="212"/>
      <c r="AB221" s="212"/>
      <c r="AC221" s="212"/>
      <c r="AD221" s="212"/>
      <c r="AE221" s="212"/>
      <c r="AF221" s="212"/>
      <c r="AG221" s="212" t="s">
        <v>178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64" t="str">
        <f>C221</f>
        <v>•	Pádová rohož z PE pěny dle  výšky  pádu prosypaná travním substrátem                                         tl .30 mm</v>
      </c>
      <c r="BB221" s="212"/>
      <c r="BC221" s="212"/>
      <c r="BD221" s="212"/>
      <c r="BE221" s="212"/>
      <c r="BF221" s="212"/>
      <c r="BG221" s="212"/>
      <c r="BH221" s="212"/>
    </row>
    <row r="222" spans="1:60" ht="21" outlineLevel="3" x14ac:dyDescent="0.3">
      <c r="A222" s="229"/>
      <c r="B222" s="230"/>
      <c r="C222" s="272" t="s">
        <v>256</v>
      </c>
      <c r="D222" s="263"/>
      <c r="E222" s="263"/>
      <c r="F222" s="263"/>
      <c r="G222" s="263"/>
      <c r="H222" s="232"/>
      <c r="I222" s="232"/>
      <c r="J222" s="232"/>
      <c r="K222" s="232"/>
      <c r="L222" s="232"/>
      <c r="M222" s="232"/>
      <c r="N222" s="231"/>
      <c r="O222" s="231"/>
      <c r="P222" s="231"/>
      <c r="Q222" s="231"/>
      <c r="R222" s="232"/>
      <c r="S222" s="232"/>
      <c r="T222" s="232"/>
      <c r="U222" s="232"/>
      <c r="V222" s="232"/>
      <c r="W222" s="232"/>
      <c r="X222" s="232"/>
      <c r="Y222" s="232"/>
      <c r="Z222" s="212"/>
      <c r="AA222" s="212"/>
      <c r="AB222" s="212"/>
      <c r="AC222" s="212"/>
      <c r="AD222" s="212"/>
      <c r="AE222" s="212"/>
      <c r="AF222" s="212"/>
      <c r="AG222" s="212" t="s">
        <v>178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64" t="str">
        <f>C222</f>
        <v>•	Hybrydní tráva,25%Přírodní a 75% umělá tráva. Velikost prorůstajícího otvoru 15x36mm,                          		tl.18 mm</v>
      </c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3">
      <c r="A223" s="229"/>
      <c r="B223" s="230"/>
      <c r="C223" s="271" t="s">
        <v>179</v>
      </c>
      <c r="D223" s="238"/>
      <c r="E223" s="239"/>
      <c r="F223" s="240"/>
      <c r="G223" s="240"/>
      <c r="H223" s="232"/>
      <c r="I223" s="232"/>
      <c r="J223" s="232"/>
      <c r="K223" s="232"/>
      <c r="L223" s="232"/>
      <c r="M223" s="232"/>
      <c r="N223" s="231"/>
      <c r="O223" s="231"/>
      <c r="P223" s="231"/>
      <c r="Q223" s="231"/>
      <c r="R223" s="232"/>
      <c r="S223" s="232"/>
      <c r="T223" s="232"/>
      <c r="U223" s="232"/>
      <c r="V223" s="232"/>
      <c r="W223" s="232"/>
      <c r="X223" s="232"/>
      <c r="Y223" s="232"/>
      <c r="Z223" s="212"/>
      <c r="AA223" s="212"/>
      <c r="AB223" s="212"/>
      <c r="AC223" s="212"/>
      <c r="AD223" s="212"/>
      <c r="AE223" s="212"/>
      <c r="AF223" s="212"/>
      <c r="AG223" s="212" t="s">
        <v>178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3">
      <c r="A224" s="229"/>
      <c r="B224" s="230"/>
      <c r="C224" s="271" t="s">
        <v>179</v>
      </c>
      <c r="D224" s="238"/>
      <c r="E224" s="239"/>
      <c r="F224" s="240"/>
      <c r="G224" s="240"/>
      <c r="H224" s="232"/>
      <c r="I224" s="232"/>
      <c r="J224" s="232"/>
      <c r="K224" s="232"/>
      <c r="L224" s="232"/>
      <c r="M224" s="232"/>
      <c r="N224" s="231"/>
      <c r="O224" s="231"/>
      <c r="P224" s="231"/>
      <c r="Q224" s="231"/>
      <c r="R224" s="232"/>
      <c r="S224" s="232"/>
      <c r="T224" s="232"/>
      <c r="U224" s="232"/>
      <c r="V224" s="232"/>
      <c r="W224" s="232"/>
      <c r="X224" s="232"/>
      <c r="Y224" s="232"/>
      <c r="Z224" s="212"/>
      <c r="AA224" s="212"/>
      <c r="AB224" s="212"/>
      <c r="AC224" s="212"/>
      <c r="AD224" s="212"/>
      <c r="AE224" s="212"/>
      <c r="AF224" s="212"/>
      <c r="AG224" s="212" t="s">
        <v>178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3">
      <c r="A225" s="229"/>
      <c r="B225" s="230"/>
      <c r="C225" s="272" t="s">
        <v>257</v>
      </c>
      <c r="D225" s="263"/>
      <c r="E225" s="263"/>
      <c r="F225" s="263"/>
      <c r="G225" s="263"/>
      <c r="H225" s="232"/>
      <c r="I225" s="232"/>
      <c r="J225" s="232"/>
      <c r="K225" s="232"/>
      <c r="L225" s="232"/>
      <c r="M225" s="232"/>
      <c r="N225" s="231"/>
      <c r="O225" s="231"/>
      <c r="P225" s="231"/>
      <c r="Q225" s="231"/>
      <c r="R225" s="232"/>
      <c r="S225" s="232"/>
      <c r="T225" s="232"/>
      <c r="U225" s="232"/>
      <c r="V225" s="232"/>
      <c r="W225" s="232"/>
      <c r="X225" s="232"/>
      <c r="Y225" s="232"/>
      <c r="Z225" s="212"/>
      <c r="AA225" s="212"/>
      <c r="AB225" s="212"/>
      <c r="AC225" s="212"/>
      <c r="AD225" s="212"/>
      <c r="AE225" s="212"/>
      <c r="AF225" s="212"/>
      <c r="AG225" s="212" t="s">
        <v>178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x14ac:dyDescent="0.3">
      <c r="A226" s="243" t="s">
        <v>97</v>
      </c>
      <c r="B226" s="244" t="s">
        <v>60</v>
      </c>
      <c r="C226" s="265" t="s">
        <v>61</v>
      </c>
      <c r="D226" s="245"/>
      <c r="E226" s="246"/>
      <c r="F226" s="247"/>
      <c r="G226" s="248">
        <f>SUMIF(AG227:AG228,"&lt;&gt;NOR",G227:G228)</f>
        <v>0</v>
      </c>
      <c r="H226" s="242"/>
      <c r="I226" s="242">
        <f>SUM(I227:I228)</f>
        <v>0</v>
      </c>
      <c r="J226" s="242"/>
      <c r="K226" s="242">
        <f>SUM(K227:K228)</f>
        <v>0</v>
      </c>
      <c r="L226" s="242"/>
      <c r="M226" s="242">
        <f>SUM(M227:M228)</f>
        <v>0</v>
      </c>
      <c r="N226" s="241"/>
      <c r="O226" s="241">
        <f>SUM(O227:O228)</f>
        <v>0</v>
      </c>
      <c r="P226" s="241"/>
      <c r="Q226" s="241">
        <f>SUM(Q227:Q228)</f>
        <v>0</v>
      </c>
      <c r="R226" s="242"/>
      <c r="S226" s="242"/>
      <c r="T226" s="242"/>
      <c r="U226" s="242"/>
      <c r="V226" s="242">
        <f>SUM(V227:V228)</f>
        <v>0</v>
      </c>
      <c r="W226" s="242"/>
      <c r="X226" s="242"/>
      <c r="Y226" s="242"/>
      <c r="AG226" t="s">
        <v>98</v>
      </c>
    </row>
    <row r="227" spans="1:60" outlineLevel="1" x14ac:dyDescent="0.3">
      <c r="A227" s="250">
        <v>31</v>
      </c>
      <c r="B227" s="251" t="s">
        <v>260</v>
      </c>
      <c r="C227" s="267" t="s">
        <v>261</v>
      </c>
      <c r="D227" s="252" t="s">
        <v>110</v>
      </c>
      <c r="E227" s="253">
        <v>491</v>
      </c>
      <c r="F227" s="254"/>
      <c r="G227" s="255">
        <f>ROUND(E227*F227,2)</f>
        <v>0</v>
      </c>
      <c r="H227" s="233"/>
      <c r="I227" s="232">
        <f>ROUND(E227*H227,2)</f>
        <v>0</v>
      </c>
      <c r="J227" s="233"/>
      <c r="K227" s="232">
        <f>ROUND(E227*J227,2)</f>
        <v>0</v>
      </c>
      <c r="L227" s="232">
        <v>21</v>
      </c>
      <c r="M227" s="232">
        <f>G227*(1+L227/100)</f>
        <v>0</v>
      </c>
      <c r="N227" s="231">
        <v>0</v>
      </c>
      <c r="O227" s="231">
        <f>ROUND(E227*N227,2)</f>
        <v>0</v>
      </c>
      <c r="P227" s="231">
        <v>0</v>
      </c>
      <c r="Q227" s="231">
        <f>ROUND(E227*P227,2)</f>
        <v>0</v>
      </c>
      <c r="R227" s="232"/>
      <c r="S227" s="232" t="s">
        <v>175</v>
      </c>
      <c r="T227" s="232" t="s">
        <v>176</v>
      </c>
      <c r="U227" s="232">
        <v>0</v>
      </c>
      <c r="V227" s="232">
        <f>ROUND(E227*U227,2)</f>
        <v>0</v>
      </c>
      <c r="W227" s="232"/>
      <c r="X227" s="232" t="s">
        <v>103</v>
      </c>
      <c r="Y227" s="232" t="s">
        <v>104</v>
      </c>
      <c r="Z227" s="212"/>
      <c r="AA227" s="212"/>
      <c r="AB227" s="212"/>
      <c r="AC227" s="212"/>
      <c r="AD227" s="212"/>
      <c r="AE227" s="212"/>
      <c r="AF227" s="212"/>
      <c r="AG227" s="212" t="s">
        <v>105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2" x14ac:dyDescent="0.3">
      <c r="A228" s="229"/>
      <c r="B228" s="230"/>
      <c r="C228" s="270" t="s">
        <v>262</v>
      </c>
      <c r="D228" s="262"/>
      <c r="E228" s="262"/>
      <c r="F228" s="262"/>
      <c r="G228" s="262"/>
      <c r="H228" s="232"/>
      <c r="I228" s="232"/>
      <c r="J228" s="232"/>
      <c r="K228" s="232"/>
      <c r="L228" s="232"/>
      <c r="M228" s="232"/>
      <c r="N228" s="231"/>
      <c r="O228" s="231"/>
      <c r="P228" s="231"/>
      <c r="Q228" s="231"/>
      <c r="R228" s="232"/>
      <c r="S228" s="232"/>
      <c r="T228" s="232"/>
      <c r="U228" s="232"/>
      <c r="V228" s="232"/>
      <c r="W228" s="232"/>
      <c r="X228" s="232"/>
      <c r="Y228" s="232"/>
      <c r="Z228" s="212"/>
      <c r="AA228" s="212"/>
      <c r="AB228" s="212"/>
      <c r="AC228" s="212"/>
      <c r="AD228" s="212"/>
      <c r="AE228" s="212"/>
      <c r="AF228" s="212"/>
      <c r="AG228" s="212" t="s">
        <v>178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x14ac:dyDescent="0.3">
      <c r="A229" s="243" t="s">
        <v>97</v>
      </c>
      <c r="B229" s="244" t="s">
        <v>62</v>
      </c>
      <c r="C229" s="265" t="s">
        <v>63</v>
      </c>
      <c r="D229" s="245"/>
      <c r="E229" s="246"/>
      <c r="F229" s="247"/>
      <c r="G229" s="248">
        <f>SUMIF(AG230:AG239,"&lt;&gt;NOR",G230:G239)</f>
        <v>0</v>
      </c>
      <c r="H229" s="242"/>
      <c r="I229" s="242">
        <f>SUM(I230:I239)</f>
        <v>0</v>
      </c>
      <c r="J229" s="242"/>
      <c r="K229" s="242">
        <f>SUM(K230:K239)</f>
        <v>0</v>
      </c>
      <c r="L229" s="242"/>
      <c r="M229" s="242">
        <f>SUM(M230:M239)</f>
        <v>0</v>
      </c>
      <c r="N229" s="241"/>
      <c r="O229" s="241">
        <f>SUM(O230:O239)</f>
        <v>0</v>
      </c>
      <c r="P229" s="241"/>
      <c r="Q229" s="241">
        <f>SUM(Q230:Q239)</f>
        <v>0</v>
      </c>
      <c r="R229" s="242"/>
      <c r="S229" s="242"/>
      <c r="T229" s="242"/>
      <c r="U229" s="242"/>
      <c r="V229" s="242">
        <f>SUM(V230:V239)</f>
        <v>15.24</v>
      </c>
      <c r="W229" s="242"/>
      <c r="X229" s="242"/>
      <c r="Y229" s="242"/>
      <c r="AG229" t="s">
        <v>98</v>
      </c>
    </row>
    <row r="230" spans="1:60" ht="20.6" outlineLevel="1" x14ac:dyDescent="0.3">
      <c r="A230" s="250">
        <v>32</v>
      </c>
      <c r="B230" s="251" t="s">
        <v>263</v>
      </c>
      <c r="C230" s="267" t="s">
        <v>264</v>
      </c>
      <c r="D230" s="252" t="s">
        <v>265</v>
      </c>
      <c r="E230" s="253">
        <v>1</v>
      </c>
      <c r="F230" s="254"/>
      <c r="G230" s="255">
        <f>ROUND(E230*F230,2)</f>
        <v>0</v>
      </c>
      <c r="H230" s="233"/>
      <c r="I230" s="232">
        <f>ROUND(E230*H230,2)</f>
        <v>0</v>
      </c>
      <c r="J230" s="233"/>
      <c r="K230" s="232">
        <f>ROUND(E230*J230,2)</f>
        <v>0</v>
      </c>
      <c r="L230" s="232">
        <v>21</v>
      </c>
      <c r="M230" s="232">
        <f>G230*(1+L230/100)</f>
        <v>0</v>
      </c>
      <c r="N230" s="231">
        <v>0</v>
      </c>
      <c r="O230" s="231">
        <f>ROUND(E230*N230,2)</f>
        <v>0</v>
      </c>
      <c r="P230" s="231">
        <v>0</v>
      </c>
      <c r="Q230" s="231">
        <f>ROUND(E230*P230,2)</f>
        <v>0</v>
      </c>
      <c r="R230" s="232"/>
      <c r="S230" s="232" t="s">
        <v>175</v>
      </c>
      <c r="T230" s="232" t="s">
        <v>176</v>
      </c>
      <c r="U230" s="232">
        <v>0</v>
      </c>
      <c r="V230" s="232">
        <f>ROUND(E230*U230,2)</f>
        <v>0</v>
      </c>
      <c r="W230" s="232"/>
      <c r="X230" s="232" t="s">
        <v>103</v>
      </c>
      <c r="Y230" s="232" t="s">
        <v>104</v>
      </c>
      <c r="Z230" s="212"/>
      <c r="AA230" s="212"/>
      <c r="AB230" s="212"/>
      <c r="AC230" s="212"/>
      <c r="AD230" s="212"/>
      <c r="AE230" s="212"/>
      <c r="AF230" s="212"/>
      <c r="AG230" s="212" t="s">
        <v>105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3">
      <c r="A231" s="229"/>
      <c r="B231" s="230"/>
      <c r="C231" s="270" t="s">
        <v>266</v>
      </c>
      <c r="D231" s="262"/>
      <c r="E231" s="262"/>
      <c r="F231" s="262"/>
      <c r="G231" s="262"/>
      <c r="H231" s="232"/>
      <c r="I231" s="232"/>
      <c r="J231" s="232"/>
      <c r="K231" s="232"/>
      <c r="L231" s="232"/>
      <c r="M231" s="232"/>
      <c r="N231" s="231"/>
      <c r="O231" s="231"/>
      <c r="P231" s="231"/>
      <c r="Q231" s="231"/>
      <c r="R231" s="232"/>
      <c r="S231" s="232"/>
      <c r="T231" s="232"/>
      <c r="U231" s="232"/>
      <c r="V231" s="232"/>
      <c r="W231" s="232"/>
      <c r="X231" s="232"/>
      <c r="Y231" s="232"/>
      <c r="Z231" s="212"/>
      <c r="AA231" s="212"/>
      <c r="AB231" s="212"/>
      <c r="AC231" s="212"/>
      <c r="AD231" s="212"/>
      <c r="AE231" s="212"/>
      <c r="AF231" s="212"/>
      <c r="AG231" s="212" t="s">
        <v>178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2" x14ac:dyDescent="0.3">
      <c r="A232" s="229"/>
      <c r="B232" s="230"/>
      <c r="C232" s="268" t="s">
        <v>250</v>
      </c>
      <c r="D232" s="234"/>
      <c r="E232" s="235">
        <v>1</v>
      </c>
      <c r="F232" s="232"/>
      <c r="G232" s="232"/>
      <c r="H232" s="232"/>
      <c r="I232" s="232"/>
      <c r="J232" s="232"/>
      <c r="K232" s="232"/>
      <c r="L232" s="232"/>
      <c r="M232" s="232"/>
      <c r="N232" s="231"/>
      <c r="O232" s="231"/>
      <c r="P232" s="231"/>
      <c r="Q232" s="231"/>
      <c r="R232" s="232"/>
      <c r="S232" s="232"/>
      <c r="T232" s="232"/>
      <c r="U232" s="232"/>
      <c r="V232" s="232"/>
      <c r="W232" s="232"/>
      <c r="X232" s="232"/>
      <c r="Y232" s="232"/>
      <c r="Z232" s="212"/>
      <c r="AA232" s="212"/>
      <c r="AB232" s="212"/>
      <c r="AC232" s="212"/>
      <c r="AD232" s="212"/>
      <c r="AE232" s="212"/>
      <c r="AF232" s="212"/>
      <c r="AG232" s="212" t="s">
        <v>112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ht="20.6" outlineLevel="1" x14ac:dyDescent="0.3">
      <c r="A233" s="250">
        <v>33</v>
      </c>
      <c r="B233" s="251" t="s">
        <v>267</v>
      </c>
      <c r="C233" s="267" t="s">
        <v>268</v>
      </c>
      <c r="D233" s="252" t="s">
        <v>265</v>
      </c>
      <c r="E233" s="253">
        <v>1</v>
      </c>
      <c r="F233" s="254"/>
      <c r="G233" s="255">
        <f>ROUND(E233*F233,2)</f>
        <v>0</v>
      </c>
      <c r="H233" s="233"/>
      <c r="I233" s="232">
        <f>ROUND(E233*H233,2)</f>
        <v>0</v>
      </c>
      <c r="J233" s="233"/>
      <c r="K233" s="232">
        <f>ROUND(E233*J233,2)</f>
        <v>0</v>
      </c>
      <c r="L233" s="232">
        <v>21</v>
      </c>
      <c r="M233" s="232">
        <f>G233*(1+L233/100)</f>
        <v>0</v>
      </c>
      <c r="N233" s="231">
        <v>0</v>
      </c>
      <c r="O233" s="231">
        <f>ROUND(E233*N233,2)</f>
        <v>0</v>
      </c>
      <c r="P233" s="231">
        <v>0</v>
      </c>
      <c r="Q233" s="231">
        <f>ROUND(E233*P233,2)</f>
        <v>0</v>
      </c>
      <c r="R233" s="232"/>
      <c r="S233" s="232" t="s">
        <v>175</v>
      </c>
      <c r="T233" s="232" t="s">
        <v>176</v>
      </c>
      <c r="U233" s="232">
        <v>0</v>
      </c>
      <c r="V233" s="232">
        <f>ROUND(E233*U233,2)</f>
        <v>0</v>
      </c>
      <c r="W233" s="232"/>
      <c r="X233" s="232" t="s">
        <v>103</v>
      </c>
      <c r="Y233" s="232" t="s">
        <v>104</v>
      </c>
      <c r="Z233" s="212"/>
      <c r="AA233" s="212"/>
      <c r="AB233" s="212"/>
      <c r="AC233" s="212"/>
      <c r="AD233" s="212"/>
      <c r="AE233" s="212"/>
      <c r="AF233" s="212"/>
      <c r="AG233" s="212" t="s">
        <v>105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2" x14ac:dyDescent="0.3">
      <c r="A234" s="229"/>
      <c r="B234" s="230"/>
      <c r="C234" s="270" t="s">
        <v>266</v>
      </c>
      <c r="D234" s="262"/>
      <c r="E234" s="262"/>
      <c r="F234" s="262"/>
      <c r="G234" s="262"/>
      <c r="H234" s="232"/>
      <c r="I234" s="232"/>
      <c r="J234" s="232"/>
      <c r="K234" s="232"/>
      <c r="L234" s="232"/>
      <c r="M234" s="232"/>
      <c r="N234" s="231"/>
      <c r="O234" s="231"/>
      <c r="P234" s="231"/>
      <c r="Q234" s="231"/>
      <c r="R234" s="232"/>
      <c r="S234" s="232"/>
      <c r="T234" s="232"/>
      <c r="U234" s="232"/>
      <c r="V234" s="232"/>
      <c r="W234" s="232"/>
      <c r="X234" s="232"/>
      <c r="Y234" s="232"/>
      <c r="Z234" s="212"/>
      <c r="AA234" s="212"/>
      <c r="AB234" s="212"/>
      <c r="AC234" s="212"/>
      <c r="AD234" s="212"/>
      <c r="AE234" s="212"/>
      <c r="AF234" s="212"/>
      <c r="AG234" s="212" t="s">
        <v>178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2" x14ac:dyDescent="0.3">
      <c r="A235" s="229"/>
      <c r="B235" s="230"/>
      <c r="C235" s="268" t="s">
        <v>269</v>
      </c>
      <c r="D235" s="234"/>
      <c r="E235" s="235">
        <v>1</v>
      </c>
      <c r="F235" s="232"/>
      <c r="G235" s="232"/>
      <c r="H235" s="232"/>
      <c r="I235" s="232"/>
      <c r="J235" s="232"/>
      <c r="K235" s="232"/>
      <c r="L235" s="232"/>
      <c r="M235" s="232"/>
      <c r="N235" s="231"/>
      <c r="O235" s="231"/>
      <c r="P235" s="231"/>
      <c r="Q235" s="231"/>
      <c r="R235" s="232"/>
      <c r="S235" s="232"/>
      <c r="T235" s="232"/>
      <c r="U235" s="232"/>
      <c r="V235" s="232"/>
      <c r="W235" s="232"/>
      <c r="X235" s="232"/>
      <c r="Y235" s="232"/>
      <c r="Z235" s="212"/>
      <c r="AA235" s="212"/>
      <c r="AB235" s="212"/>
      <c r="AC235" s="212"/>
      <c r="AD235" s="212"/>
      <c r="AE235" s="212"/>
      <c r="AF235" s="212"/>
      <c r="AG235" s="212" t="s">
        <v>112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ht="30.9" outlineLevel="1" x14ac:dyDescent="0.3">
      <c r="A236" s="250">
        <v>34</v>
      </c>
      <c r="B236" s="251" t="s">
        <v>270</v>
      </c>
      <c r="C236" s="267" t="s">
        <v>271</v>
      </c>
      <c r="D236" s="252" t="s">
        <v>101</v>
      </c>
      <c r="E236" s="253">
        <v>39.1</v>
      </c>
      <c r="F236" s="254"/>
      <c r="G236" s="255">
        <f>ROUND(E236*F236,2)</f>
        <v>0</v>
      </c>
      <c r="H236" s="233"/>
      <c r="I236" s="232">
        <f>ROUND(E236*H236,2)</f>
        <v>0</v>
      </c>
      <c r="J236" s="233"/>
      <c r="K236" s="232">
        <f>ROUND(E236*J236,2)</f>
        <v>0</v>
      </c>
      <c r="L236" s="232">
        <v>21</v>
      </c>
      <c r="M236" s="232">
        <f>G236*(1+L236/100)</f>
        <v>0</v>
      </c>
      <c r="N236" s="231">
        <v>0</v>
      </c>
      <c r="O236" s="231">
        <f>ROUND(E236*N236,2)</f>
        <v>0</v>
      </c>
      <c r="P236" s="231">
        <v>0</v>
      </c>
      <c r="Q236" s="231">
        <f>ROUND(E236*P236,2)</f>
        <v>0</v>
      </c>
      <c r="R236" s="232"/>
      <c r="S236" s="232" t="s">
        <v>175</v>
      </c>
      <c r="T236" s="232" t="s">
        <v>102</v>
      </c>
      <c r="U236" s="232">
        <v>0.38</v>
      </c>
      <c r="V236" s="232">
        <f>ROUND(E236*U236,2)</f>
        <v>14.86</v>
      </c>
      <c r="W236" s="232"/>
      <c r="X236" s="232" t="s">
        <v>103</v>
      </c>
      <c r="Y236" s="232" t="s">
        <v>104</v>
      </c>
      <c r="Z236" s="212"/>
      <c r="AA236" s="212"/>
      <c r="AB236" s="212"/>
      <c r="AC236" s="212"/>
      <c r="AD236" s="212"/>
      <c r="AE236" s="212"/>
      <c r="AF236" s="212"/>
      <c r="AG236" s="212" t="s">
        <v>105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3">
      <c r="A237" s="229"/>
      <c r="B237" s="230"/>
      <c r="C237" s="268" t="s">
        <v>272</v>
      </c>
      <c r="D237" s="234"/>
      <c r="E237" s="235">
        <v>39.1</v>
      </c>
      <c r="F237" s="232"/>
      <c r="G237" s="232"/>
      <c r="H237" s="232"/>
      <c r="I237" s="232"/>
      <c r="J237" s="232"/>
      <c r="K237" s="232"/>
      <c r="L237" s="232"/>
      <c r="M237" s="232"/>
      <c r="N237" s="231"/>
      <c r="O237" s="231"/>
      <c r="P237" s="231"/>
      <c r="Q237" s="231"/>
      <c r="R237" s="232"/>
      <c r="S237" s="232"/>
      <c r="T237" s="232"/>
      <c r="U237" s="232"/>
      <c r="V237" s="232"/>
      <c r="W237" s="232"/>
      <c r="X237" s="232"/>
      <c r="Y237" s="232"/>
      <c r="Z237" s="212"/>
      <c r="AA237" s="212"/>
      <c r="AB237" s="212"/>
      <c r="AC237" s="212"/>
      <c r="AD237" s="212"/>
      <c r="AE237" s="212"/>
      <c r="AF237" s="212"/>
      <c r="AG237" s="212" t="s">
        <v>112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ht="20.6" outlineLevel="1" x14ac:dyDescent="0.3">
      <c r="A238" s="250">
        <v>35</v>
      </c>
      <c r="B238" s="251" t="s">
        <v>273</v>
      </c>
      <c r="C238" s="267" t="s">
        <v>274</v>
      </c>
      <c r="D238" s="252" t="s">
        <v>174</v>
      </c>
      <c r="E238" s="253">
        <v>1</v>
      </c>
      <c r="F238" s="254"/>
      <c r="G238" s="255">
        <f>ROUND(E238*F238,2)</f>
        <v>0</v>
      </c>
      <c r="H238" s="233"/>
      <c r="I238" s="232">
        <f>ROUND(E238*H238,2)</f>
        <v>0</v>
      </c>
      <c r="J238" s="233"/>
      <c r="K238" s="232">
        <f>ROUND(E238*J238,2)</f>
        <v>0</v>
      </c>
      <c r="L238" s="232">
        <v>21</v>
      </c>
      <c r="M238" s="232">
        <f>G238*(1+L238/100)</f>
        <v>0</v>
      </c>
      <c r="N238" s="231">
        <v>0</v>
      </c>
      <c r="O238" s="231">
        <f>ROUND(E238*N238,2)</f>
        <v>0</v>
      </c>
      <c r="P238" s="231">
        <v>0</v>
      </c>
      <c r="Q238" s="231">
        <f>ROUND(E238*P238,2)</f>
        <v>0</v>
      </c>
      <c r="R238" s="232"/>
      <c r="S238" s="232" t="s">
        <v>175</v>
      </c>
      <c r="T238" s="232" t="s">
        <v>176</v>
      </c>
      <c r="U238" s="232">
        <v>0.38</v>
      </c>
      <c r="V238" s="232">
        <f>ROUND(E238*U238,2)</f>
        <v>0.38</v>
      </c>
      <c r="W238" s="232"/>
      <c r="X238" s="232" t="s">
        <v>103</v>
      </c>
      <c r="Y238" s="232" t="s">
        <v>104</v>
      </c>
      <c r="Z238" s="212"/>
      <c r="AA238" s="212"/>
      <c r="AB238" s="212"/>
      <c r="AC238" s="212"/>
      <c r="AD238" s="212"/>
      <c r="AE238" s="212"/>
      <c r="AF238" s="212"/>
      <c r="AG238" s="212" t="s">
        <v>105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2" x14ac:dyDescent="0.3">
      <c r="A239" s="229"/>
      <c r="B239" s="230"/>
      <c r="C239" s="270" t="s">
        <v>266</v>
      </c>
      <c r="D239" s="262"/>
      <c r="E239" s="262"/>
      <c r="F239" s="262"/>
      <c r="G239" s="262"/>
      <c r="H239" s="232"/>
      <c r="I239" s="232"/>
      <c r="J239" s="232"/>
      <c r="K239" s="232"/>
      <c r="L239" s="232"/>
      <c r="M239" s="232"/>
      <c r="N239" s="231"/>
      <c r="O239" s="231"/>
      <c r="P239" s="231"/>
      <c r="Q239" s="231"/>
      <c r="R239" s="232"/>
      <c r="S239" s="232"/>
      <c r="T239" s="232"/>
      <c r="U239" s="232"/>
      <c r="V239" s="232"/>
      <c r="W239" s="232"/>
      <c r="X239" s="232"/>
      <c r="Y239" s="232"/>
      <c r="Z239" s="212"/>
      <c r="AA239" s="212"/>
      <c r="AB239" s="212"/>
      <c r="AC239" s="212"/>
      <c r="AD239" s="212"/>
      <c r="AE239" s="212"/>
      <c r="AF239" s="212"/>
      <c r="AG239" s="212" t="s">
        <v>178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x14ac:dyDescent="0.3">
      <c r="A240" s="243" t="s">
        <v>97</v>
      </c>
      <c r="B240" s="244" t="s">
        <v>64</v>
      </c>
      <c r="C240" s="265" t="s">
        <v>65</v>
      </c>
      <c r="D240" s="245"/>
      <c r="E240" s="246"/>
      <c r="F240" s="247"/>
      <c r="G240" s="248">
        <f>SUMIF(AG241:AG241,"&lt;&gt;NOR",G241:G241)</f>
        <v>0</v>
      </c>
      <c r="H240" s="242"/>
      <c r="I240" s="242">
        <f>SUM(I241:I241)</f>
        <v>0</v>
      </c>
      <c r="J240" s="242"/>
      <c r="K240" s="242">
        <f>SUM(K241:K241)</f>
        <v>0</v>
      </c>
      <c r="L240" s="242"/>
      <c r="M240" s="242">
        <f>SUM(M241:M241)</f>
        <v>0</v>
      </c>
      <c r="N240" s="241"/>
      <c r="O240" s="241">
        <f>SUM(O241:O241)</f>
        <v>0</v>
      </c>
      <c r="P240" s="241"/>
      <c r="Q240" s="241">
        <f>SUM(Q241:Q241)</f>
        <v>0</v>
      </c>
      <c r="R240" s="242"/>
      <c r="S240" s="242"/>
      <c r="T240" s="242"/>
      <c r="U240" s="242"/>
      <c r="V240" s="242">
        <f>SUM(V241:V241)</f>
        <v>52.88</v>
      </c>
      <c r="W240" s="242"/>
      <c r="X240" s="242"/>
      <c r="Y240" s="242"/>
      <c r="AG240" t="s">
        <v>98</v>
      </c>
    </row>
    <row r="241" spans="1:60" outlineLevel="1" x14ac:dyDescent="0.3">
      <c r="A241" s="256">
        <v>36</v>
      </c>
      <c r="B241" s="257" t="s">
        <v>275</v>
      </c>
      <c r="C241" s="266" t="s">
        <v>276</v>
      </c>
      <c r="D241" s="258" t="s">
        <v>162</v>
      </c>
      <c r="E241" s="259">
        <v>27.468599999999999</v>
      </c>
      <c r="F241" s="260"/>
      <c r="G241" s="261">
        <f>ROUND(E241*F241,2)</f>
        <v>0</v>
      </c>
      <c r="H241" s="233"/>
      <c r="I241" s="232">
        <f>ROUND(E241*H241,2)</f>
        <v>0</v>
      </c>
      <c r="J241" s="233"/>
      <c r="K241" s="232">
        <f>ROUND(E241*J241,2)</f>
        <v>0</v>
      </c>
      <c r="L241" s="232">
        <v>21</v>
      </c>
      <c r="M241" s="232">
        <f>G241*(1+L241/100)</f>
        <v>0</v>
      </c>
      <c r="N241" s="231">
        <v>0</v>
      </c>
      <c r="O241" s="231">
        <f>ROUND(E241*N241,2)</f>
        <v>0</v>
      </c>
      <c r="P241" s="231">
        <v>0</v>
      </c>
      <c r="Q241" s="231">
        <f>ROUND(E241*P241,2)</f>
        <v>0</v>
      </c>
      <c r="R241" s="232"/>
      <c r="S241" s="232" t="s">
        <v>102</v>
      </c>
      <c r="T241" s="232" t="s">
        <v>102</v>
      </c>
      <c r="U241" s="232">
        <v>1.925</v>
      </c>
      <c r="V241" s="232">
        <f>ROUND(E241*U241,2)</f>
        <v>52.88</v>
      </c>
      <c r="W241" s="232"/>
      <c r="X241" s="232" t="s">
        <v>277</v>
      </c>
      <c r="Y241" s="232" t="s">
        <v>104</v>
      </c>
      <c r="Z241" s="212"/>
      <c r="AA241" s="212"/>
      <c r="AB241" s="212"/>
      <c r="AC241" s="212"/>
      <c r="AD241" s="212"/>
      <c r="AE241" s="212"/>
      <c r="AF241" s="212"/>
      <c r="AG241" s="212" t="s">
        <v>278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x14ac:dyDescent="0.3">
      <c r="A242" s="243" t="s">
        <v>97</v>
      </c>
      <c r="B242" s="244" t="s">
        <v>66</v>
      </c>
      <c r="C242" s="265" t="s">
        <v>67</v>
      </c>
      <c r="D242" s="245"/>
      <c r="E242" s="246"/>
      <c r="F242" s="247"/>
      <c r="G242" s="248">
        <f>SUMIF(AG243:AG252,"&lt;&gt;NOR",G243:G252)</f>
        <v>0</v>
      </c>
      <c r="H242" s="242"/>
      <c r="I242" s="242">
        <f>SUM(I243:I252)</f>
        <v>0</v>
      </c>
      <c r="J242" s="242"/>
      <c r="K242" s="242">
        <f>SUM(K243:K252)</f>
        <v>0</v>
      </c>
      <c r="L242" s="242"/>
      <c r="M242" s="242">
        <f>SUM(M243:M252)</f>
        <v>0</v>
      </c>
      <c r="N242" s="241"/>
      <c r="O242" s="241">
        <f>SUM(O243:O252)</f>
        <v>0</v>
      </c>
      <c r="P242" s="241"/>
      <c r="Q242" s="241">
        <f>SUM(Q243:Q252)</f>
        <v>0</v>
      </c>
      <c r="R242" s="242"/>
      <c r="S242" s="242"/>
      <c r="T242" s="242"/>
      <c r="U242" s="242"/>
      <c r="V242" s="242">
        <f>SUM(V243:V252)</f>
        <v>55.66</v>
      </c>
      <c r="W242" s="242"/>
      <c r="X242" s="242"/>
      <c r="Y242" s="242"/>
      <c r="AG242" t="s">
        <v>98</v>
      </c>
    </row>
    <row r="243" spans="1:60" ht="20.6" outlineLevel="1" x14ac:dyDescent="0.3">
      <c r="A243" s="250">
        <v>37</v>
      </c>
      <c r="B243" s="251" t="s">
        <v>279</v>
      </c>
      <c r="C243" s="267" t="s">
        <v>280</v>
      </c>
      <c r="D243" s="252" t="s">
        <v>162</v>
      </c>
      <c r="E243" s="253">
        <v>12.144</v>
      </c>
      <c r="F243" s="254"/>
      <c r="G243" s="255">
        <f>ROUND(E243*F243,2)</f>
        <v>0</v>
      </c>
      <c r="H243" s="233"/>
      <c r="I243" s="232">
        <f>ROUND(E243*H243,2)</f>
        <v>0</v>
      </c>
      <c r="J243" s="233"/>
      <c r="K243" s="232">
        <f>ROUND(E243*J243,2)</f>
        <v>0</v>
      </c>
      <c r="L243" s="232">
        <v>21</v>
      </c>
      <c r="M243" s="232">
        <f>G243*(1+L243/100)</f>
        <v>0</v>
      </c>
      <c r="N243" s="231">
        <v>0</v>
      </c>
      <c r="O243" s="231">
        <f>ROUND(E243*N243,2)</f>
        <v>0</v>
      </c>
      <c r="P243" s="231">
        <v>0</v>
      </c>
      <c r="Q243" s="231">
        <f>ROUND(E243*P243,2)</f>
        <v>0</v>
      </c>
      <c r="R243" s="232"/>
      <c r="S243" s="232" t="s">
        <v>102</v>
      </c>
      <c r="T243" s="232" t="s">
        <v>102</v>
      </c>
      <c r="U243" s="232">
        <v>0</v>
      </c>
      <c r="V243" s="232">
        <f>ROUND(E243*U243,2)</f>
        <v>0</v>
      </c>
      <c r="W243" s="232"/>
      <c r="X243" s="232" t="s">
        <v>103</v>
      </c>
      <c r="Y243" s="232" t="s">
        <v>104</v>
      </c>
      <c r="Z243" s="212"/>
      <c r="AA243" s="212"/>
      <c r="AB243" s="212"/>
      <c r="AC243" s="212"/>
      <c r="AD243" s="212"/>
      <c r="AE243" s="212"/>
      <c r="AF243" s="212"/>
      <c r="AG243" s="212" t="s">
        <v>105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2" x14ac:dyDescent="0.3">
      <c r="A244" s="229"/>
      <c r="B244" s="230"/>
      <c r="C244" s="268" t="s">
        <v>281</v>
      </c>
      <c r="D244" s="234"/>
      <c r="E244" s="235">
        <v>12.144</v>
      </c>
      <c r="F244" s="232"/>
      <c r="G244" s="232"/>
      <c r="H244" s="232"/>
      <c r="I244" s="232"/>
      <c r="J244" s="232"/>
      <c r="K244" s="232"/>
      <c r="L244" s="232"/>
      <c r="M244" s="232"/>
      <c r="N244" s="231"/>
      <c r="O244" s="231"/>
      <c r="P244" s="231"/>
      <c r="Q244" s="231"/>
      <c r="R244" s="232"/>
      <c r="S244" s="232"/>
      <c r="T244" s="232"/>
      <c r="U244" s="232"/>
      <c r="V244" s="232"/>
      <c r="W244" s="232"/>
      <c r="X244" s="232"/>
      <c r="Y244" s="232"/>
      <c r="Z244" s="212"/>
      <c r="AA244" s="212"/>
      <c r="AB244" s="212"/>
      <c r="AC244" s="212"/>
      <c r="AD244" s="212"/>
      <c r="AE244" s="212"/>
      <c r="AF244" s="212"/>
      <c r="AG244" s="212" t="s">
        <v>112</v>
      </c>
      <c r="AH244" s="212">
        <v>7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ht="20.6" outlineLevel="1" x14ac:dyDescent="0.3">
      <c r="A245" s="250">
        <v>38</v>
      </c>
      <c r="B245" s="251" t="s">
        <v>282</v>
      </c>
      <c r="C245" s="267" t="s">
        <v>283</v>
      </c>
      <c r="D245" s="252" t="s">
        <v>162</v>
      </c>
      <c r="E245" s="253">
        <v>9.0142000000000007</v>
      </c>
      <c r="F245" s="254"/>
      <c r="G245" s="255">
        <f>ROUND(E245*F245,2)</f>
        <v>0</v>
      </c>
      <c r="H245" s="233"/>
      <c r="I245" s="232">
        <f>ROUND(E245*H245,2)</f>
        <v>0</v>
      </c>
      <c r="J245" s="233"/>
      <c r="K245" s="232">
        <f>ROUND(E245*J245,2)</f>
        <v>0</v>
      </c>
      <c r="L245" s="232">
        <v>21</v>
      </c>
      <c r="M245" s="232">
        <f>G245*(1+L245/100)</f>
        <v>0</v>
      </c>
      <c r="N245" s="231">
        <v>0</v>
      </c>
      <c r="O245" s="231">
        <f>ROUND(E245*N245,2)</f>
        <v>0</v>
      </c>
      <c r="P245" s="231">
        <v>0</v>
      </c>
      <c r="Q245" s="231">
        <f>ROUND(E245*P245,2)</f>
        <v>0</v>
      </c>
      <c r="R245" s="232"/>
      <c r="S245" s="232" t="s">
        <v>102</v>
      </c>
      <c r="T245" s="232" t="s">
        <v>102</v>
      </c>
      <c r="U245" s="232">
        <v>0</v>
      </c>
      <c r="V245" s="232">
        <f>ROUND(E245*U245,2)</f>
        <v>0</v>
      </c>
      <c r="W245" s="232"/>
      <c r="X245" s="232" t="s">
        <v>103</v>
      </c>
      <c r="Y245" s="232" t="s">
        <v>104</v>
      </c>
      <c r="Z245" s="212"/>
      <c r="AA245" s="212"/>
      <c r="AB245" s="212"/>
      <c r="AC245" s="212"/>
      <c r="AD245" s="212"/>
      <c r="AE245" s="212"/>
      <c r="AF245" s="212"/>
      <c r="AG245" s="212" t="s">
        <v>105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2" x14ac:dyDescent="0.3">
      <c r="A246" s="229"/>
      <c r="B246" s="230"/>
      <c r="C246" s="268" t="s">
        <v>284</v>
      </c>
      <c r="D246" s="234"/>
      <c r="E246" s="235">
        <v>2.5392000000000001</v>
      </c>
      <c r="F246" s="232"/>
      <c r="G246" s="232"/>
      <c r="H246" s="232"/>
      <c r="I246" s="232"/>
      <c r="J246" s="232"/>
      <c r="K246" s="232"/>
      <c r="L246" s="232"/>
      <c r="M246" s="232"/>
      <c r="N246" s="231"/>
      <c r="O246" s="231"/>
      <c r="P246" s="231"/>
      <c r="Q246" s="231"/>
      <c r="R246" s="232"/>
      <c r="S246" s="232"/>
      <c r="T246" s="232"/>
      <c r="U246" s="232"/>
      <c r="V246" s="232"/>
      <c r="W246" s="232"/>
      <c r="X246" s="232"/>
      <c r="Y246" s="232"/>
      <c r="Z246" s="212"/>
      <c r="AA246" s="212"/>
      <c r="AB246" s="212"/>
      <c r="AC246" s="212"/>
      <c r="AD246" s="212"/>
      <c r="AE246" s="212"/>
      <c r="AF246" s="212"/>
      <c r="AG246" s="212" t="s">
        <v>112</v>
      </c>
      <c r="AH246" s="212">
        <v>7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3">
      <c r="A247" s="229"/>
      <c r="B247" s="230"/>
      <c r="C247" s="268" t="s">
        <v>285</v>
      </c>
      <c r="D247" s="234"/>
      <c r="E247" s="235">
        <v>6.4749999999999996</v>
      </c>
      <c r="F247" s="232"/>
      <c r="G247" s="232"/>
      <c r="H247" s="232"/>
      <c r="I247" s="232"/>
      <c r="J247" s="232"/>
      <c r="K247" s="232"/>
      <c r="L247" s="232"/>
      <c r="M247" s="232"/>
      <c r="N247" s="231"/>
      <c r="O247" s="231"/>
      <c r="P247" s="231"/>
      <c r="Q247" s="231"/>
      <c r="R247" s="232"/>
      <c r="S247" s="232"/>
      <c r="T247" s="232"/>
      <c r="U247" s="232"/>
      <c r="V247" s="232"/>
      <c r="W247" s="232"/>
      <c r="X247" s="232"/>
      <c r="Y247" s="232"/>
      <c r="Z247" s="212"/>
      <c r="AA247" s="212"/>
      <c r="AB247" s="212"/>
      <c r="AC247" s="212"/>
      <c r="AD247" s="212"/>
      <c r="AE247" s="212"/>
      <c r="AF247" s="212"/>
      <c r="AG247" s="212" t="s">
        <v>112</v>
      </c>
      <c r="AH247" s="212">
        <v>7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3">
      <c r="A248" s="256">
        <v>39</v>
      </c>
      <c r="B248" s="257" t="s">
        <v>286</v>
      </c>
      <c r="C248" s="266" t="s">
        <v>287</v>
      </c>
      <c r="D248" s="258" t="s">
        <v>162</v>
      </c>
      <c r="E248" s="259">
        <v>21.158200000000001</v>
      </c>
      <c r="F248" s="260"/>
      <c r="G248" s="261">
        <f>ROUND(E248*F248,2)</f>
        <v>0</v>
      </c>
      <c r="H248" s="233"/>
      <c r="I248" s="232">
        <f>ROUND(E248*H248,2)</f>
        <v>0</v>
      </c>
      <c r="J248" s="233"/>
      <c r="K248" s="232">
        <f>ROUND(E248*J248,2)</f>
        <v>0</v>
      </c>
      <c r="L248" s="232">
        <v>21</v>
      </c>
      <c r="M248" s="232">
        <f>G248*(1+L248/100)</f>
        <v>0</v>
      </c>
      <c r="N248" s="231">
        <v>0</v>
      </c>
      <c r="O248" s="231">
        <f>ROUND(E248*N248,2)</f>
        <v>0</v>
      </c>
      <c r="P248" s="231">
        <v>0</v>
      </c>
      <c r="Q248" s="231">
        <f>ROUND(E248*P248,2)</f>
        <v>0</v>
      </c>
      <c r="R248" s="232"/>
      <c r="S248" s="232" t="s">
        <v>102</v>
      </c>
      <c r="T248" s="232" t="s">
        <v>102</v>
      </c>
      <c r="U248" s="232">
        <v>9.9000000000000005E-2</v>
      </c>
      <c r="V248" s="232">
        <f>ROUND(E248*U248,2)</f>
        <v>2.09</v>
      </c>
      <c r="W248" s="232"/>
      <c r="X248" s="232" t="s">
        <v>288</v>
      </c>
      <c r="Y248" s="232" t="s">
        <v>104</v>
      </c>
      <c r="Z248" s="212"/>
      <c r="AA248" s="212"/>
      <c r="AB248" s="212"/>
      <c r="AC248" s="212"/>
      <c r="AD248" s="212"/>
      <c r="AE248" s="212"/>
      <c r="AF248" s="212"/>
      <c r="AG248" s="212" t="s">
        <v>289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3">
      <c r="A249" s="256">
        <v>40</v>
      </c>
      <c r="B249" s="257" t="s">
        <v>290</v>
      </c>
      <c r="C249" s="266" t="s">
        <v>291</v>
      </c>
      <c r="D249" s="258" t="s">
        <v>162</v>
      </c>
      <c r="E249" s="259">
        <v>21.158200000000001</v>
      </c>
      <c r="F249" s="260"/>
      <c r="G249" s="261">
        <f>ROUND(E249*F249,2)</f>
        <v>0</v>
      </c>
      <c r="H249" s="233"/>
      <c r="I249" s="232">
        <f>ROUND(E249*H249,2)</f>
        <v>0</v>
      </c>
      <c r="J249" s="233"/>
      <c r="K249" s="232">
        <f>ROUND(E249*J249,2)</f>
        <v>0</v>
      </c>
      <c r="L249" s="232">
        <v>21</v>
      </c>
      <c r="M249" s="232">
        <f>G249*(1+L249/100)</f>
        <v>0</v>
      </c>
      <c r="N249" s="231">
        <v>0</v>
      </c>
      <c r="O249" s="231">
        <f>ROUND(E249*N249,2)</f>
        <v>0</v>
      </c>
      <c r="P249" s="231">
        <v>0</v>
      </c>
      <c r="Q249" s="231">
        <f>ROUND(E249*P249,2)</f>
        <v>0</v>
      </c>
      <c r="R249" s="232"/>
      <c r="S249" s="232" t="s">
        <v>102</v>
      </c>
      <c r="T249" s="232" t="s">
        <v>102</v>
      </c>
      <c r="U249" s="232">
        <v>0.49</v>
      </c>
      <c r="V249" s="232">
        <f>ROUND(E249*U249,2)</f>
        <v>10.37</v>
      </c>
      <c r="W249" s="232"/>
      <c r="X249" s="232" t="s">
        <v>288</v>
      </c>
      <c r="Y249" s="232" t="s">
        <v>104</v>
      </c>
      <c r="Z249" s="212"/>
      <c r="AA249" s="212"/>
      <c r="AB249" s="212"/>
      <c r="AC249" s="212"/>
      <c r="AD249" s="212"/>
      <c r="AE249" s="212"/>
      <c r="AF249" s="212"/>
      <c r="AG249" s="212" t="s">
        <v>289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3">
      <c r="A250" s="256">
        <v>41</v>
      </c>
      <c r="B250" s="257" t="s">
        <v>292</v>
      </c>
      <c r="C250" s="266" t="s">
        <v>293</v>
      </c>
      <c r="D250" s="258" t="s">
        <v>162</v>
      </c>
      <c r="E250" s="259">
        <v>402.00580000000002</v>
      </c>
      <c r="F250" s="260"/>
      <c r="G250" s="261">
        <f>ROUND(E250*F250,2)</f>
        <v>0</v>
      </c>
      <c r="H250" s="233"/>
      <c r="I250" s="232">
        <f>ROUND(E250*H250,2)</f>
        <v>0</v>
      </c>
      <c r="J250" s="233"/>
      <c r="K250" s="232">
        <f>ROUND(E250*J250,2)</f>
        <v>0</v>
      </c>
      <c r="L250" s="232">
        <v>21</v>
      </c>
      <c r="M250" s="232">
        <f>G250*(1+L250/100)</f>
        <v>0</v>
      </c>
      <c r="N250" s="231">
        <v>0</v>
      </c>
      <c r="O250" s="231">
        <f>ROUND(E250*N250,2)</f>
        <v>0</v>
      </c>
      <c r="P250" s="231">
        <v>0</v>
      </c>
      <c r="Q250" s="231">
        <f>ROUND(E250*P250,2)</f>
        <v>0</v>
      </c>
      <c r="R250" s="232"/>
      <c r="S250" s="232" t="s">
        <v>102</v>
      </c>
      <c r="T250" s="232" t="s">
        <v>102</v>
      </c>
      <c r="U250" s="232">
        <v>0</v>
      </c>
      <c r="V250" s="232">
        <f>ROUND(E250*U250,2)</f>
        <v>0</v>
      </c>
      <c r="W250" s="232"/>
      <c r="X250" s="232" t="s">
        <v>288</v>
      </c>
      <c r="Y250" s="232" t="s">
        <v>104</v>
      </c>
      <c r="Z250" s="212"/>
      <c r="AA250" s="212"/>
      <c r="AB250" s="212"/>
      <c r="AC250" s="212"/>
      <c r="AD250" s="212"/>
      <c r="AE250" s="212"/>
      <c r="AF250" s="212"/>
      <c r="AG250" s="212" t="s">
        <v>289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3">
      <c r="A251" s="256">
        <v>42</v>
      </c>
      <c r="B251" s="257" t="s">
        <v>294</v>
      </c>
      <c r="C251" s="266" t="s">
        <v>295</v>
      </c>
      <c r="D251" s="258" t="s">
        <v>162</v>
      </c>
      <c r="E251" s="259">
        <v>21.158200000000001</v>
      </c>
      <c r="F251" s="260"/>
      <c r="G251" s="261">
        <f>ROUND(E251*F251,2)</f>
        <v>0</v>
      </c>
      <c r="H251" s="233"/>
      <c r="I251" s="232">
        <f>ROUND(E251*H251,2)</f>
        <v>0</v>
      </c>
      <c r="J251" s="233"/>
      <c r="K251" s="232">
        <f>ROUND(E251*J251,2)</f>
        <v>0</v>
      </c>
      <c r="L251" s="232">
        <v>21</v>
      </c>
      <c r="M251" s="232">
        <f>G251*(1+L251/100)</f>
        <v>0</v>
      </c>
      <c r="N251" s="231">
        <v>0</v>
      </c>
      <c r="O251" s="231">
        <f>ROUND(E251*N251,2)</f>
        <v>0</v>
      </c>
      <c r="P251" s="231">
        <v>0</v>
      </c>
      <c r="Q251" s="231">
        <f>ROUND(E251*P251,2)</f>
        <v>0</v>
      </c>
      <c r="R251" s="232"/>
      <c r="S251" s="232" t="s">
        <v>102</v>
      </c>
      <c r="T251" s="232" t="s">
        <v>102</v>
      </c>
      <c r="U251" s="232">
        <v>0.94199999999999995</v>
      </c>
      <c r="V251" s="232">
        <f>ROUND(E251*U251,2)</f>
        <v>19.93</v>
      </c>
      <c r="W251" s="232"/>
      <c r="X251" s="232" t="s">
        <v>288</v>
      </c>
      <c r="Y251" s="232" t="s">
        <v>104</v>
      </c>
      <c r="Z251" s="212"/>
      <c r="AA251" s="212"/>
      <c r="AB251" s="212"/>
      <c r="AC251" s="212"/>
      <c r="AD251" s="212"/>
      <c r="AE251" s="212"/>
      <c r="AF251" s="212"/>
      <c r="AG251" s="212" t="s">
        <v>289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3">
      <c r="A252" s="256">
        <v>43</v>
      </c>
      <c r="B252" s="257" t="s">
        <v>296</v>
      </c>
      <c r="C252" s="266" t="s">
        <v>297</v>
      </c>
      <c r="D252" s="258" t="s">
        <v>162</v>
      </c>
      <c r="E252" s="259">
        <v>211.58199999999999</v>
      </c>
      <c r="F252" s="260"/>
      <c r="G252" s="261">
        <f>ROUND(E252*F252,2)</f>
        <v>0</v>
      </c>
      <c r="H252" s="233"/>
      <c r="I252" s="232">
        <f>ROUND(E252*H252,2)</f>
        <v>0</v>
      </c>
      <c r="J252" s="233"/>
      <c r="K252" s="232">
        <f>ROUND(E252*J252,2)</f>
        <v>0</v>
      </c>
      <c r="L252" s="232">
        <v>21</v>
      </c>
      <c r="M252" s="232">
        <f>G252*(1+L252/100)</f>
        <v>0</v>
      </c>
      <c r="N252" s="231">
        <v>0</v>
      </c>
      <c r="O252" s="231">
        <f>ROUND(E252*N252,2)</f>
        <v>0</v>
      </c>
      <c r="P252" s="231">
        <v>0</v>
      </c>
      <c r="Q252" s="231">
        <f>ROUND(E252*P252,2)</f>
        <v>0</v>
      </c>
      <c r="R252" s="232"/>
      <c r="S252" s="232" t="s">
        <v>102</v>
      </c>
      <c r="T252" s="232" t="s">
        <v>102</v>
      </c>
      <c r="U252" s="232">
        <v>0.11</v>
      </c>
      <c r="V252" s="232">
        <f>ROUND(E252*U252,2)</f>
        <v>23.27</v>
      </c>
      <c r="W252" s="232"/>
      <c r="X252" s="232" t="s">
        <v>288</v>
      </c>
      <c r="Y252" s="232" t="s">
        <v>104</v>
      </c>
      <c r="Z252" s="212"/>
      <c r="AA252" s="212"/>
      <c r="AB252" s="212"/>
      <c r="AC252" s="212"/>
      <c r="AD252" s="212"/>
      <c r="AE252" s="212"/>
      <c r="AF252" s="212"/>
      <c r="AG252" s="212" t="s">
        <v>289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x14ac:dyDescent="0.3">
      <c r="A253" s="243" t="s">
        <v>97</v>
      </c>
      <c r="B253" s="244" t="s">
        <v>69</v>
      </c>
      <c r="C253" s="265" t="s">
        <v>29</v>
      </c>
      <c r="D253" s="245"/>
      <c r="E253" s="246"/>
      <c r="F253" s="247"/>
      <c r="G253" s="248">
        <f>SUMIF(AG254:AG264,"&lt;&gt;NOR",G254:G264)</f>
        <v>0</v>
      </c>
      <c r="H253" s="242"/>
      <c r="I253" s="242">
        <f>SUM(I254:I264)</f>
        <v>0</v>
      </c>
      <c r="J253" s="242"/>
      <c r="K253" s="242">
        <f>SUM(K254:K264)</f>
        <v>0</v>
      </c>
      <c r="L253" s="242"/>
      <c r="M253" s="242">
        <f>SUM(M254:M264)</f>
        <v>0</v>
      </c>
      <c r="N253" s="241"/>
      <c r="O253" s="241">
        <f>SUM(O254:O264)</f>
        <v>0</v>
      </c>
      <c r="P253" s="241"/>
      <c r="Q253" s="241">
        <f>SUM(Q254:Q264)</f>
        <v>0</v>
      </c>
      <c r="R253" s="242"/>
      <c r="S253" s="242"/>
      <c r="T253" s="242"/>
      <c r="U253" s="242"/>
      <c r="V253" s="242">
        <f>SUM(V254:V264)</f>
        <v>0</v>
      </c>
      <c r="W253" s="242"/>
      <c r="X253" s="242"/>
      <c r="Y253" s="242"/>
      <c r="AG253" t="s">
        <v>98</v>
      </c>
    </row>
    <row r="254" spans="1:60" outlineLevel="1" x14ac:dyDescent="0.3">
      <c r="A254" s="250">
        <v>44</v>
      </c>
      <c r="B254" s="251" t="s">
        <v>298</v>
      </c>
      <c r="C254" s="267" t="s">
        <v>299</v>
      </c>
      <c r="D254" s="252" t="s">
        <v>300</v>
      </c>
      <c r="E254" s="253">
        <v>1</v>
      </c>
      <c r="F254" s="254"/>
      <c r="G254" s="255">
        <f>ROUND(E254*F254,2)</f>
        <v>0</v>
      </c>
      <c r="H254" s="233"/>
      <c r="I254" s="232">
        <f>ROUND(E254*H254,2)</f>
        <v>0</v>
      </c>
      <c r="J254" s="233"/>
      <c r="K254" s="232">
        <f>ROUND(E254*J254,2)</f>
        <v>0</v>
      </c>
      <c r="L254" s="232">
        <v>21</v>
      </c>
      <c r="M254" s="232">
        <f>G254*(1+L254/100)</f>
        <v>0</v>
      </c>
      <c r="N254" s="231">
        <v>0</v>
      </c>
      <c r="O254" s="231">
        <f>ROUND(E254*N254,2)</f>
        <v>0</v>
      </c>
      <c r="P254" s="231">
        <v>0</v>
      </c>
      <c r="Q254" s="231">
        <f>ROUND(E254*P254,2)</f>
        <v>0</v>
      </c>
      <c r="R254" s="232"/>
      <c r="S254" s="232" t="s">
        <v>102</v>
      </c>
      <c r="T254" s="232" t="s">
        <v>176</v>
      </c>
      <c r="U254" s="232">
        <v>0</v>
      </c>
      <c r="V254" s="232">
        <f>ROUND(E254*U254,2)</f>
        <v>0</v>
      </c>
      <c r="W254" s="232"/>
      <c r="X254" s="232" t="s">
        <v>301</v>
      </c>
      <c r="Y254" s="232" t="s">
        <v>104</v>
      </c>
      <c r="Z254" s="212"/>
      <c r="AA254" s="212"/>
      <c r="AB254" s="212"/>
      <c r="AC254" s="212"/>
      <c r="AD254" s="212"/>
      <c r="AE254" s="212"/>
      <c r="AF254" s="212"/>
      <c r="AG254" s="212" t="s">
        <v>302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2" x14ac:dyDescent="0.3">
      <c r="A255" s="229"/>
      <c r="B255" s="230"/>
      <c r="C255" s="270" t="s">
        <v>303</v>
      </c>
      <c r="D255" s="262"/>
      <c r="E255" s="262"/>
      <c r="F255" s="262"/>
      <c r="G255" s="262"/>
      <c r="H255" s="232"/>
      <c r="I255" s="232"/>
      <c r="J255" s="232"/>
      <c r="K255" s="232"/>
      <c r="L255" s="232"/>
      <c r="M255" s="232"/>
      <c r="N255" s="231"/>
      <c r="O255" s="231"/>
      <c r="P255" s="231"/>
      <c r="Q255" s="231"/>
      <c r="R255" s="232"/>
      <c r="S255" s="232"/>
      <c r="T255" s="232"/>
      <c r="U255" s="232"/>
      <c r="V255" s="232"/>
      <c r="W255" s="232"/>
      <c r="X255" s="232"/>
      <c r="Y255" s="232"/>
      <c r="Z255" s="212"/>
      <c r="AA255" s="212"/>
      <c r="AB255" s="212"/>
      <c r="AC255" s="212"/>
      <c r="AD255" s="212"/>
      <c r="AE255" s="212"/>
      <c r="AF255" s="212"/>
      <c r="AG255" s="212" t="s">
        <v>178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3">
      <c r="A256" s="229"/>
      <c r="B256" s="230"/>
      <c r="C256" s="271" t="s">
        <v>179</v>
      </c>
      <c r="D256" s="238"/>
      <c r="E256" s="239"/>
      <c r="F256" s="240"/>
      <c r="G256" s="240"/>
      <c r="H256" s="232"/>
      <c r="I256" s="232"/>
      <c r="J256" s="232"/>
      <c r="K256" s="232"/>
      <c r="L256" s="232"/>
      <c r="M256" s="232"/>
      <c r="N256" s="231"/>
      <c r="O256" s="231"/>
      <c r="P256" s="231"/>
      <c r="Q256" s="231"/>
      <c r="R256" s="232"/>
      <c r="S256" s="232"/>
      <c r="T256" s="232"/>
      <c r="U256" s="232"/>
      <c r="V256" s="232"/>
      <c r="W256" s="232"/>
      <c r="X256" s="232"/>
      <c r="Y256" s="232"/>
      <c r="Z256" s="212"/>
      <c r="AA256" s="212"/>
      <c r="AB256" s="212"/>
      <c r="AC256" s="212"/>
      <c r="AD256" s="212"/>
      <c r="AE256" s="212"/>
      <c r="AF256" s="212"/>
      <c r="AG256" s="212" t="s">
        <v>178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3">
      <c r="A257" s="229"/>
      <c r="B257" s="230"/>
      <c r="C257" s="272" t="s">
        <v>304</v>
      </c>
      <c r="D257" s="263"/>
      <c r="E257" s="263"/>
      <c r="F257" s="263"/>
      <c r="G257" s="263"/>
      <c r="H257" s="232"/>
      <c r="I257" s="232"/>
      <c r="J257" s="232"/>
      <c r="K257" s="232"/>
      <c r="L257" s="232"/>
      <c r="M257" s="232"/>
      <c r="N257" s="231"/>
      <c r="O257" s="231"/>
      <c r="P257" s="231"/>
      <c r="Q257" s="231"/>
      <c r="R257" s="232"/>
      <c r="S257" s="232"/>
      <c r="T257" s="232"/>
      <c r="U257" s="232"/>
      <c r="V257" s="232"/>
      <c r="W257" s="232"/>
      <c r="X257" s="232"/>
      <c r="Y257" s="232"/>
      <c r="Z257" s="212"/>
      <c r="AA257" s="212"/>
      <c r="AB257" s="212"/>
      <c r="AC257" s="212"/>
      <c r="AD257" s="212"/>
      <c r="AE257" s="212"/>
      <c r="AF257" s="212"/>
      <c r="AG257" s="212" t="s">
        <v>178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3">
      <c r="A258" s="229"/>
      <c r="B258" s="230"/>
      <c r="C258" s="271" t="s">
        <v>179</v>
      </c>
      <c r="D258" s="238"/>
      <c r="E258" s="239"/>
      <c r="F258" s="240"/>
      <c r="G258" s="240"/>
      <c r="H258" s="232"/>
      <c r="I258" s="232"/>
      <c r="J258" s="232"/>
      <c r="K258" s="232"/>
      <c r="L258" s="232"/>
      <c r="M258" s="232"/>
      <c r="N258" s="231"/>
      <c r="O258" s="231"/>
      <c r="P258" s="231"/>
      <c r="Q258" s="231"/>
      <c r="R258" s="232"/>
      <c r="S258" s="232"/>
      <c r="T258" s="232"/>
      <c r="U258" s="232"/>
      <c r="V258" s="232"/>
      <c r="W258" s="232"/>
      <c r="X258" s="232"/>
      <c r="Y258" s="232"/>
      <c r="Z258" s="212"/>
      <c r="AA258" s="212"/>
      <c r="AB258" s="212"/>
      <c r="AC258" s="212"/>
      <c r="AD258" s="212"/>
      <c r="AE258" s="212"/>
      <c r="AF258" s="212"/>
      <c r="AG258" s="212" t="s">
        <v>178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3">
      <c r="A259" s="229"/>
      <c r="B259" s="230"/>
      <c r="C259" s="272" t="s">
        <v>305</v>
      </c>
      <c r="D259" s="263"/>
      <c r="E259" s="263"/>
      <c r="F259" s="263"/>
      <c r="G259" s="263"/>
      <c r="H259" s="232"/>
      <c r="I259" s="232"/>
      <c r="J259" s="232"/>
      <c r="K259" s="232"/>
      <c r="L259" s="232"/>
      <c r="M259" s="232"/>
      <c r="N259" s="231"/>
      <c r="O259" s="231"/>
      <c r="P259" s="231"/>
      <c r="Q259" s="231"/>
      <c r="R259" s="232"/>
      <c r="S259" s="232"/>
      <c r="T259" s="232"/>
      <c r="U259" s="232"/>
      <c r="V259" s="232"/>
      <c r="W259" s="232"/>
      <c r="X259" s="232"/>
      <c r="Y259" s="232"/>
      <c r="Z259" s="212"/>
      <c r="AA259" s="212"/>
      <c r="AB259" s="212"/>
      <c r="AC259" s="212"/>
      <c r="AD259" s="212"/>
      <c r="AE259" s="212"/>
      <c r="AF259" s="212"/>
      <c r="AG259" s="212" t="s">
        <v>178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3">
      <c r="A260" s="250">
        <v>45</v>
      </c>
      <c r="B260" s="251" t="s">
        <v>306</v>
      </c>
      <c r="C260" s="267" t="s">
        <v>307</v>
      </c>
      <c r="D260" s="252" t="s">
        <v>300</v>
      </c>
      <c r="E260" s="253">
        <v>1</v>
      </c>
      <c r="F260" s="254"/>
      <c r="G260" s="255">
        <f>ROUND(E260*F260,2)</f>
        <v>0</v>
      </c>
      <c r="H260" s="233"/>
      <c r="I260" s="232">
        <f>ROUND(E260*H260,2)</f>
        <v>0</v>
      </c>
      <c r="J260" s="233"/>
      <c r="K260" s="232">
        <f>ROUND(E260*J260,2)</f>
        <v>0</v>
      </c>
      <c r="L260" s="232">
        <v>21</v>
      </c>
      <c r="M260" s="232">
        <f>G260*(1+L260/100)</f>
        <v>0</v>
      </c>
      <c r="N260" s="231">
        <v>0</v>
      </c>
      <c r="O260" s="231">
        <f>ROUND(E260*N260,2)</f>
        <v>0</v>
      </c>
      <c r="P260" s="231">
        <v>0</v>
      </c>
      <c r="Q260" s="231">
        <f>ROUND(E260*P260,2)</f>
        <v>0</v>
      </c>
      <c r="R260" s="232"/>
      <c r="S260" s="232" t="s">
        <v>102</v>
      </c>
      <c r="T260" s="232" t="s">
        <v>176</v>
      </c>
      <c r="U260" s="232">
        <v>0</v>
      </c>
      <c r="V260" s="232">
        <f>ROUND(E260*U260,2)</f>
        <v>0</v>
      </c>
      <c r="W260" s="232"/>
      <c r="X260" s="232" t="s">
        <v>301</v>
      </c>
      <c r="Y260" s="232" t="s">
        <v>104</v>
      </c>
      <c r="Z260" s="212"/>
      <c r="AA260" s="212"/>
      <c r="AB260" s="212"/>
      <c r="AC260" s="212"/>
      <c r="AD260" s="212"/>
      <c r="AE260" s="212"/>
      <c r="AF260" s="212"/>
      <c r="AG260" s="212" t="s">
        <v>302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2" x14ac:dyDescent="0.3">
      <c r="A261" s="229"/>
      <c r="B261" s="230"/>
      <c r="C261" s="270" t="s">
        <v>308</v>
      </c>
      <c r="D261" s="262"/>
      <c r="E261" s="262"/>
      <c r="F261" s="262"/>
      <c r="G261" s="262"/>
      <c r="H261" s="232"/>
      <c r="I261" s="232"/>
      <c r="J261" s="232"/>
      <c r="K261" s="232"/>
      <c r="L261" s="232"/>
      <c r="M261" s="232"/>
      <c r="N261" s="231"/>
      <c r="O261" s="231"/>
      <c r="P261" s="231"/>
      <c r="Q261" s="231"/>
      <c r="R261" s="232"/>
      <c r="S261" s="232"/>
      <c r="T261" s="232"/>
      <c r="U261" s="232"/>
      <c r="V261" s="232"/>
      <c r="W261" s="232"/>
      <c r="X261" s="232"/>
      <c r="Y261" s="232"/>
      <c r="Z261" s="212"/>
      <c r="AA261" s="212"/>
      <c r="AB261" s="212"/>
      <c r="AC261" s="212"/>
      <c r="AD261" s="212"/>
      <c r="AE261" s="212"/>
      <c r="AF261" s="212"/>
      <c r="AG261" s="212" t="s">
        <v>178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3">
      <c r="A262" s="229"/>
      <c r="B262" s="230"/>
      <c r="C262" s="271" t="s">
        <v>179</v>
      </c>
      <c r="D262" s="238"/>
      <c r="E262" s="239"/>
      <c r="F262" s="240"/>
      <c r="G262" s="240"/>
      <c r="H262" s="232"/>
      <c r="I262" s="232"/>
      <c r="J262" s="232"/>
      <c r="K262" s="232"/>
      <c r="L262" s="232"/>
      <c r="M262" s="232"/>
      <c r="N262" s="231"/>
      <c r="O262" s="231"/>
      <c r="P262" s="231"/>
      <c r="Q262" s="231"/>
      <c r="R262" s="232"/>
      <c r="S262" s="232"/>
      <c r="T262" s="232"/>
      <c r="U262" s="232"/>
      <c r="V262" s="232"/>
      <c r="W262" s="232"/>
      <c r="X262" s="232"/>
      <c r="Y262" s="232"/>
      <c r="Z262" s="212"/>
      <c r="AA262" s="212"/>
      <c r="AB262" s="212"/>
      <c r="AC262" s="212"/>
      <c r="AD262" s="212"/>
      <c r="AE262" s="212"/>
      <c r="AF262" s="212"/>
      <c r="AG262" s="212" t="s">
        <v>178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31.3" outlineLevel="3" x14ac:dyDescent="0.3">
      <c r="A263" s="229"/>
      <c r="B263" s="230"/>
      <c r="C263" s="272" t="s">
        <v>309</v>
      </c>
      <c r="D263" s="263"/>
      <c r="E263" s="263"/>
      <c r="F263" s="263"/>
      <c r="G263" s="263"/>
      <c r="H263" s="232"/>
      <c r="I263" s="232"/>
      <c r="J263" s="232"/>
      <c r="K263" s="232"/>
      <c r="L263" s="232"/>
      <c r="M263" s="232"/>
      <c r="N263" s="231"/>
      <c r="O263" s="231"/>
      <c r="P263" s="231"/>
      <c r="Q263" s="231"/>
      <c r="R263" s="232"/>
      <c r="S263" s="232"/>
      <c r="T263" s="232"/>
      <c r="U263" s="232"/>
      <c r="V263" s="232"/>
      <c r="W263" s="232"/>
      <c r="X263" s="232"/>
      <c r="Y263" s="232"/>
      <c r="Z263" s="212"/>
      <c r="AA263" s="212"/>
      <c r="AB263" s="212"/>
      <c r="AC263" s="212"/>
      <c r="AD263" s="212"/>
      <c r="AE263" s="212"/>
      <c r="AF263" s="212"/>
      <c r="AG263" s="212" t="s">
        <v>178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64" t="str">
        <f>C263</f>
        <v>Kompletační činnost (geodetické zaměření, vytýčení inženýrských sítí, zabezpečení staveniště, dodržování BOZP, vzorkování, fotodokumentace, revize a zkoušky, dokumentace skutečného provedení, příprava podkladů pro kolaudaci aj...)</v>
      </c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3">
      <c r="A264" s="250">
        <v>46</v>
      </c>
      <c r="B264" s="251" t="s">
        <v>310</v>
      </c>
      <c r="C264" s="267" t="s">
        <v>311</v>
      </c>
      <c r="D264" s="252" t="s">
        <v>174</v>
      </c>
      <c r="E264" s="253">
        <v>1</v>
      </c>
      <c r="F264" s="254"/>
      <c r="G264" s="255">
        <f>ROUND(E264*F264,2)</f>
        <v>0</v>
      </c>
      <c r="H264" s="233"/>
      <c r="I264" s="232">
        <f>ROUND(E264*H264,2)</f>
        <v>0</v>
      </c>
      <c r="J264" s="233"/>
      <c r="K264" s="232">
        <f>ROUND(E264*J264,2)</f>
        <v>0</v>
      </c>
      <c r="L264" s="232">
        <v>21</v>
      </c>
      <c r="M264" s="232">
        <f>G264*(1+L264/100)</f>
        <v>0</v>
      </c>
      <c r="N264" s="231">
        <v>0</v>
      </c>
      <c r="O264" s="231">
        <f>ROUND(E264*N264,2)</f>
        <v>0</v>
      </c>
      <c r="P264" s="231">
        <v>0</v>
      </c>
      <c r="Q264" s="231">
        <f>ROUND(E264*P264,2)</f>
        <v>0</v>
      </c>
      <c r="R264" s="232"/>
      <c r="S264" s="232" t="s">
        <v>175</v>
      </c>
      <c r="T264" s="232" t="s">
        <v>176</v>
      </c>
      <c r="U264" s="232">
        <v>0</v>
      </c>
      <c r="V264" s="232">
        <f>ROUND(E264*U264,2)</f>
        <v>0</v>
      </c>
      <c r="W264" s="232"/>
      <c r="X264" s="232" t="s">
        <v>301</v>
      </c>
      <c r="Y264" s="232" t="s">
        <v>104</v>
      </c>
      <c r="Z264" s="212"/>
      <c r="AA264" s="212"/>
      <c r="AB264" s="212"/>
      <c r="AC264" s="212"/>
      <c r="AD264" s="212"/>
      <c r="AE264" s="212"/>
      <c r="AF264" s="212"/>
      <c r="AG264" s="212" t="s">
        <v>312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x14ac:dyDescent="0.3">
      <c r="A265" s="3"/>
      <c r="B265" s="4"/>
      <c r="C265" s="273"/>
      <c r="D265" s="6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AE265">
        <v>12</v>
      </c>
      <c r="AF265">
        <v>21</v>
      </c>
      <c r="AG265" t="s">
        <v>83</v>
      </c>
    </row>
    <row r="266" spans="1:60" x14ac:dyDescent="0.3">
      <c r="A266" s="215"/>
      <c r="B266" s="216" t="s">
        <v>31</v>
      </c>
      <c r="C266" s="274"/>
      <c r="D266" s="217"/>
      <c r="E266" s="218"/>
      <c r="F266" s="218"/>
      <c r="G266" s="249">
        <f>G8+G52+G226+G229+G240+G242+G253</f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AE266">
        <f>SUMIF(L7:L264,AE265,G7:G264)</f>
        <v>0</v>
      </c>
      <c r="AF266">
        <f>SUMIF(L7:L264,AF265,G7:G264)</f>
        <v>0</v>
      </c>
      <c r="AG266" t="s">
        <v>313</v>
      </c>
    </row>
    <row r="267" spans="1:60" x14ac:dyDescent="0.3">
      <c r="A267" s="3"/>
      <c r="B267" s="4"/>
      <c r="C267" s="273"/>
      <c r="D267" s="6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60" x14ac:dyDescent="0.3">
      <c r="A268" s="3"/>
      <c r="B268" s="4"/>
      <c r="C268" s="273"/>
      <c r="D268" s="6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60" x14ac:dyDescent="0.3">
      <c r="A269" s="219" t="s">
        <v>314</v>
      </c>
      <c r="B269" s="219"/>
      <c r="C269" s="275"/>
      <c r="D269" s="6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60" x14ac:dyDescent="0.3">
      <c r="A270" s="220"/>
      <c r="B270" s="221"/>
      <c r="C270" s="276"/>
      <c r="D270" s="221"/>
      <c r="E270" s="221"/>
      <c r="F270" s="221"/>
      <c r="G270" s="222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AG270" t="s">
        <v>315</v>
      </c>
    </row>
    <row r="271" spans="1:60" x14ac:dyDescent="0.3">
      <c r="A271" s="223"/>
      <c r="B271" s="224"/>
      <c r="C271" s="277"/>
      <c r="D271" s="224"/>
      <c r="E271" s="224"/>
      <c r="F271" s="224"/>
      <c r="G271" s="225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60" x14ac:dyDescent="0.3">
      <c r="A272" s="223"/>
      <c r="B272" s="224"/>
      <c r="C272" s="277"/>
      <c r="D272" s="224"/>
      <c r="E272" s="224"/>
      <c r="F272" s="224"/>
      <c r="G272" s="225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33" x14ac:dyDescent="0.3">
      <c r="A273" s="223"/>
      <c r="B273" s="224"/>
      <c r="C273" s="277"/>
      <c r="D273" s="224"/>
      <c r="E273" s="224"/>
      <c r="F273" s="224"/>
      <c r="G273" s="225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33" x14ac:dyDescent="0.3">
      <c r="A274" s="226"/>
      <c r="B274" s="227"/>
      <c r="C274" s="278"/>
      <c r="D274" s="227"/>
      <c r="E274" s="227"/>
      <c r="F274" s="227"/>
      <c r="G274" s="228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33" x14ac:dyDescent="0.3">
      <c r="A275" s="3"/>
      <c r="B275" s="4"/>
      <c r="C275" s="273"/>
      <c r="D275" s="6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33" x14ac:dyDescent="0.3">
      <c r="C276" s="279"/>
      <c r="D276" s="10"/>
      <c r="AG276" t="s">
        <v>317</v>
      </c>
    </row>
    <row r="277" spans="1:33" x14ac:dyDescent="0.3">
      <c r="D277" s="10"/>
    </row>
    <row r="278" spans="1:33" x14ac:dyDescent="0.3">
      <c r="D278" s="10"/>
    </row>
    <row r="279" spans="1:33" x14ac:dyDescent="0.3">
      <c r="D279" s="10"/>
    </row>
    <row r="280" spans="1:33" x14ac:dyDescent="0.3">
      <c r="D280" s="10"/>
    </row>
    <row r="281" spans="1:33" x14ac:dyDescent="0.3">
      <c r="D281" s="10"/>
    </row>
    <row r="282" spans="1:33" x14ac:dyDescent="0.3">
      <c r="D282" s="10"/>
    </row>
    <row r="283" spans="1:33" x14ac:dyDescent="0.3">
      <c r="D283" s="10"/>
    </row>
    <row r="284" spans="1:33" x14ac:dyDescent="0.3">
      <c r="D284" s="10"/>
    </row>
    <row r="285" spans="1:33" x14ac:dyDescent="0.3">
      <c r="D285" s="10"/>
    </row>
    <row r="286" spans="1:33" x14ac:dyDescent="0.3">
      <c r="D286" s="10"/>
    </row>
    <row r="287" spans="1:33" x14ac:dyDescent="0.3">
      <c r="D287" s="10"/>
    </row>
    <row r="288" spans="1:33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38">
    <mergeCell ref="C261:G261"/>
    <mergeCell ref="C263:G263"/>
    <mergeCell ref="C231:G231"/>
    <mergeCell ref="C234:G234"/>
    <mergeCell ref="C239:G239"/>
    <mergeCell ref="C255:G255"/>
    <mergeCell ref="C257:G257"/>
    <mergeCell ref="C259:G259"/>
    <mergeCell ref="C219:G219"/>
    <mergeCell ref="C220:G220"/>
    <mergeCell ref="C221:G221"/>
    <mergeCell ref="C222:G222"/>
    <mergeCell ref="C225:G225"/>
    <mergeCell ref="C228:G228"/>
    <mergeCell ref="C210:G210"/>
    <mergeCell ref="C211:G211"/>
    <mergeCell ref="C212:G212"/>
    <mergeCell ref="C213:G213"/>
    <mergeCell ref="C215:G215"/>
    <mergeCell ref="C217:G217"/>
    <mergeCell ref="C199:G199"/>
    <mergeCell ref="C200:G200"/>
    <mergeCell ref="C201:G201"/>
    <mergeCell ref="C203:G203"/>
    <mergeCell ref="C205:G205"/>
    <mergeCell ref="C208:G208"/>
    <mergeCell ref="C192:G192"/>
    <mergeCell ref="C193:G193"/>
    <mergeCell ref="C194:G194"/>
    <mergeCell ref="C196:G196"/>
    <mergeCell ref="C197:G197"/>
    <mergeCell ref="C198:G198"/>
    <mergeCell ref="C181:G181"/>
    <mergeCell ref="C182:G182"/>
    <mergeCell ref="C184:G184"/>
    <mergeCell ref="C186:G186"/>
    <mergeCell ref="C189:G189"/>
    <mergeCell ref="C191:G191"/>
    <mergeCell ref="C174:G174"/>
    <mergeCell ref="C175:G175"/>
    <mergeCell ref="C177:G177"/>
    <mergeCell ref="C178:G178"/>
    <mergeCell ref="C179:G179"/>
    <mergeCell ref="C180:G180"/>
    <mergeCell ref="C164:G164"/>
    <mergeCell ref="C165:G165"/>
    <mergeCell ref="C167:G167"/>
    <mergeCell ref="C170:G170"/>
    <mergeCell ref="C172:G172"/>
    <mergeCell ref="C173:G173"/>
    <mergeCell ref="C156:G156"/>
    <mergeCell ref="C157:G157"/>
    <mergeCell ref="C160:G160"/>
    <mergeCell ref="C161:G161"/>
    <mergeCell ref="C162:G162"/>
    <mergeCell ref="C163:G163"/>
    <mergeCell ref="C147:G147"/>
    <mergeCell ref="C148:G148"/>
    <mergeCell ref="C151:G151"/>
    <mergeCell ref="C153:G153"/>
    <mergeCell ref="C154:G154"/>
    <mergeCell ref="C155:G155"/>
    <mergeCell ref="C140:G140"/>
    <mergeCell ref="C141:G141"/>
    <mergeCell ref="C143:G143"/>
    <mergeCell ref="C144:G144"/>
    <mergeCell ref="C145:G145"/>
    <mergeCell ref="C146:G146"/>
    <mergeCell ref="C131:G131"/>
    <mergeCell ref="C132:G132"/>
    <mergeCell ref="C135:G135"/>
    <mergeCell ref="C137:G137"/>
    <mergeCell ref="C138:G138"/>
    <mergeCell ref="C139:G139"/>
    <mergeCell ref="C124:G124"/>
    <mergeCell ref="C125:G125"/>
    <mergeCell ref="C127:G127"/>
    <mergeCell ref="C128:G128"/>
    <mergeCell ref="C129:G129"/>
    <mergeCell ref="C130:G130"/>
    <mergeCell ref="C115:G115"/>
    <mergeCell ref="C116:G116"/>
    <mergeCell ref="C119:G119"/>
    <mergeCell ref="C121:G121"/>
    <mergeCell ref="C122:G122"/>
    <mergeCell ref="C123:G123"/>
    <mergeCell ref="C107:G107"/>
    <mergeCell ref="C108:G108"/>
    <mergeCell ref="C111:G111"/>
    <mergeCell ref="C112:G112"/>
    <mergeCell ref="C113:G113"/>
    <mergeCell ref="C114:G114"/>
    <mergeCell ref="C98:G98"/>
    <mergeCell ref="C99:G99"/>
    <mergeCell ref="C102:G102"/>
    <mergeCell ref="C104:G104"/>
    <mergeCell ref="C105:G105"/>
    <mergeCell ref="C106:G106"/>
    <mergeCell ref="C91:G91"/>
    <mergeCell ref="C92:G92"/>
    <mergeCell ref="C94:G94"/>
    <mergeCell ref="C95:G95"/>
    <mergeCell ref="C96:G96"/>
    <mergeCell ref="C97:G97"/>
    <mergeCell ref="C82:G82"/>
    <mergeCell ref="C83:G83"/>
    <mergeCell ref="C86:G86"/>
    <mergeCell ref="C88:G88"/>
    <mergeCell ref="C89:G89"/>
    <mergeCell ref="C90:G90"/>
    <mergeCell ref="C75:G75"/>
    <mergeCell ref="C76:G76"/>
    <mergeCell ref="C78:G78"/>
    <mergeCell ref="C79:G79"/>
    <mergeCell ref="C80:G80"/>
    <mergeCell ref="C81:G81"/>
    <mergeCell ref="C66:G66"/>
    <mergeCell ref="C67:G67"/>
    <mergeCell ref="C70:G70"/>
    <mergeCell ref="C72:G72"/>
    <mergeCell ref="C73:G73"/>
    <mergeCell ref="C74:G74"/>
    <mergeCell ref="C59:G59"/>
    <mergeCell ref="C60:G60"/>
    <mergeCell ref="C62:G62"/>
    <mergeCell ref="C63:G63"/>
    <mergeCell ref="C64:G64"/>
    <mergeCell ref="C65:G65"/>
    <mergeCell ref="A1:G1"/>
    <mergeCell ref="C2:G2"/>
    <mergeCell ref="C3:G3"/>
    <mergeCell ref="C4:G4"/>
    <mergeCell ref="A269:C269"/>
    <mergeCell ref="A270:G274"/>
    <mergeCell ref="C54:G54"/>
    <mergeCell ref="C56:G56"/>
    <mergeCell ref="C57:G57"/>
    <mergeCell ref="C58:G58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2025-09-29T13:05:37Z</dcterms:modified>
</cp:coreProperties>
</file>